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Z:\MAASTOKAMPANJAT\2023_Marina_Falke_lumikuopat\"/>
    </mc:Choice>
  </mc:AlternateContent>
  <xr:revisionPtr revIDLastSave="0" documentId="13_ncr:1_{1DBA3BA5-BF76-4A1D-8223-83673D3E53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5" i="2" l="1"/>
  <c r="AC6" i="2"/>
  <c r="AC7" i="2"/>
  <c r="AC8" i="2"/>
  <c r="AC9" i="2"/>
  <c r="AC10" i="2"/>
  <c r="AC4" i="2"/>
  <c r="AE4" i="2"/>
  <c r="AE5" i="2"/>
  <c r="AE6" i="2"/>
  <c r="AE7" i="2"/>
  <c r="AE8" i="2"/>
  <c r="AE9" i="2"/>
  <c r="AE10" i="2"/>
  <c r="AE3" i="2"/>
  <c r="AC3" i="2"/>
  <c r="DI3" i="2"/>
  <c r="CK3" i="2"/>
  <c r="CE3" i="2"/>
  <c r="BY3" i="2"/>
  <c r="BS3" i="2"/>
  <c r="BM3" i="2"/>
  <c r="BG3" i="2"/>
  <c r="BA3" i="2"/>
</calcChain>
</file>

<file path=xl/sharedStrings.xml><?xml version="1.0" encoding="utf-8"?>
<sst xmlns="http://schemas.openxmlformats.org/spreadsheetml/2006/main" count="816" uniqueCount="94">
  <si>
    <t>Temperature (degC)</t>
  </si>
  <si>
    <t>Tube scale</t>
  </si>
  <si>
    <t>Snow cutter density (g/cm^3)</t>
  </si>
  <si>
    <t>Grain size</t>
  </si>
  <si>
    <t>Site</t>
  </si>
  <si>
    <t>Code</t>
  </si>
  <si>
    <t>Date</t>
  </si>
  <si>
    <t>Time</t>
  </si>
  <si>
    <t>Clouds (/8)</t>
  </si>
  <si>
    <t>Snow-free (%)</t>
  </si>
  <si>
    <t>Snow surf</t>
  </si>
  <si>
    <t>90 cm</t>
  </si>
  <si>
    <t>80 cm</t>
  </si>
  <si>
    <t>70 cm</t>
  </si>
  <si>
    <t>60 cm</t>
  </si>
  <si>
    <t>50 cm</t>
  </si>
  <si>
    <t>40 cm</t>
  </si>
  <si>
    <t>30 cm</t>
  </si>
  <si>
    <t>20 cm</t>
  </si>
  <si>
    <t>10 cm</t>
  </si>
  <si>
    <t>0 cm</t>
  </si>
  <si>
    <t>SWE (mm)</t>
  </si>
  <si>
    <t>95 cm</t>
  </si>
  <si>
    <t>85 cm</t>
  </si>
  <si>
    <t>75 cm</t>
  </si>
  <si>
    <t>65 cm</t>
  </si>
  <si>
    <t>55 cm</t>
  </si>
  <si>
    <t>45 cm</t>
  </si>
  <si>
    <t>35 cm</t>
  </si>
  <si>
    <t>25 cm</t>
  </si>
  <si>
    <t>15 cm</t>
  </si>
  <si>
    <t>5 cm</t>
  </si>
  <si>
    <t>Number of layers</t>
  </si>
  <si>
    <t>Layer number</t>
  </si>
  <si>
    <t>Layer thickness</t>
  </si>
  <si>
    <t>Class</t>
  </si>
  <si>
    <t>Hardness</t>
  </si>
  <si>
    <t>Wetness</t>
  </si>
  <si>
    <t>-</t>
  </si>
  <si>
    <t>1-2</t>
  </si>
  <si>
    <t>4-5</t>
  </si>
  <si>
    <t>layer 1</t>
  </si>
  <si>
    <t>layer 2</t>
  </si>
  <si>
    <t>layer 3</t>
  </si>
  <si>
    <t>layer 4</t>
  </si>
  <si>
    <t xml:space="preserve"> layer 4</t>
  </si>
  <si>
    <t>layer 5</t>
  </si>
  <si>
    <t>layer 6</t>
  </si>
  <si>
    <t xml:space="preserve"> layer 7</t>
  </si>
  <si>
    <t>layer 7</t>
  </si>
  <si>
    <t>layer 8</t>
  </si>
  <si>
    <t>layer 9</t>
  </si>
  <si>
    <t>layer 10</t>
  </si>
  <si>
    <t>layer 11</t>
  </si>
  <si>
    <t>layer 12</t>
  </si>
  <si>
    <t>layer 13</t>
  </si>
  <si>
    <t>layer 14</t>
  </si>
  <si>
    <t>layer 15</t>
  </si>
  <si>
    <t xml:space="preserve"> layer 16</t>
  </si>
  <si>
    <t>layer 16</t>
  </si>
  <si>
    <t>layer 17</t>
  </si>
  <si>
    <t>layer 18</t>
  </si>
  <si>
    <t>fcxr</t>
  </si>
  <si>
    <t>fc</t>
  </si>
  <si>
    <t>dh</t>
  </si>
  <si>
    <t>dhxr</t>
  </si>
  <si>
    <t>mfcr</t>
  </si>
  <si>
    <t>mfpc</t>
  </si>
  <si>
    <t>rgxf</t>
  </si>
  <si>
    <t>fi</t>
  </si>
  <si>
    <t>ppir</t>
  </si>
  <si>
    <t>ioa</t>
  </si>
  <si>
    <t>Air Temp</t>
  </si>
  <si>
    <t>pp</t>
  </si>
  <si>
    <t>pp/df</t>
  </si>
  <si>
    <t>df</t>
  </si>
  <si>
    <t>fc/dh/mf</t>
  </si>
  <si>
    <t>2-3</t>
  </si>
  <si>
    <t>Density (kg/m^3)</t>
  </si>
  <si>
    <t>Average Dens.Cutter</t>
  </si>
  <si>
    <t>pp/mf</t>
  </si>
  <si>
    <t>3-4/1</t>
  </si>
  <si>
    <t>rg</t>
  </si>
  <si>
    <t>sh</t>
  </si>
  <si>
    <t>dh/mf</t>
  </si>
  <si>
    <t>0,5-2</t>
  </si>
  <si>
    <t>mf</t>
  </si>
  <si>
    <t>mfcl</t>
  </si>
  <si>
    <t>0,5-1</t>
  </si>
  <si>
    <t>mf/dh</t>
  </si>
  <si>
    <t>&lt;0,5</t>
  </si>
  <si>
    <t>2-8</t>
  </si>
  <si>
    <t>mfsl</t>
  </si>
  <si>
    <t>ifil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</si>
</sst>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quotePrefix="1" applyNumberFormat="1"/>
    <xf numFmtId="164" fontId="0" fillId="0" borderId="0" xfId="0" applyNumberFormat="1"/>
    <xf numFmtId="49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C32"/>
  <sheetViews>
    <sheetView tabSelected="1" zoomScale="85" zoomScaleNormal="85" workbookViewId="0">
      <pane xSplit="4" topLeftCell="BF1" activePane="topRight" state="frozen"/>
      <selection pane="topRight" activeCell="BN8" sqref="BN8"/>
    </sheetView>
  </sheetViews>
  <sheetFormatPr defaultColWidth="9.109375" defaultRowHeight="14.4" x14ac:dyDescent="0.3"/>
  <cols>
    <col min="1" max="2" width="9.109375" customWidth="1"/>
    <col min="3" max="3" width="10.33203125" bestFit="1" customWidth="1"/>
    <col min="4" max="4" width="9.109375" customWidth="1"/>
    <col min="5" max="5" width="15.88671875" customWidth="1"/>
    <col min="6" max="27" width="9.109375" customWidth="1"/>
    <col min="28" max="28" width="14.6640625" customWidth="1"/>
    <col min="29" max="29" width="9.109375" customWidth="1"/>
    <col min="30" max="31" width="18.6640625" customWidth="1"/>
  </cols>
  <sheetData>
    <row r="1" spans="1:159" x14ac:dyDescent="0.3">
      <c r="G1" t="s">
        <v>0</v>
      </c>
      <c r="AB1" t="s">
        <v>1</v>
      </c>
      <c r="AD1" t="s">
        <v>79</v>
      </c>
      <c r="AF1" t="s">
        <v>2</v>
      </c>
      <c r="AY1" t="s">
        <v>3</v>
      </c>
    </row>
    <row r="2" spans="1:159" x14ac:dyDescent="0.3">
      <c r="A2" t="s">
        <v>4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72</v>
      </c>
      <c r="H2" t="s">
        <v>10</v>
      </c>
      <c r="I2" t="s">
        <v>11</v>
      </c>
      <c r="J2" t="s">
        <v>23</v>
      </c>
      <c r="K2" t="s">
        <v>12</v>
      </c>
      <c r="L2" t="s">
        <v>24</v>
      </c>
      <c r="M2" t="s">
        <v>13</v>
      </c>
      <c r="N2" t="s">
        <v>25</v>
      </c>
      <c r="O2" t="s">
        <v>14</v>
      </c>
      <c r="P2" t="s">
        <v>26</v>
      </c>
      <c r="Q2" t="s">
        <v>15</v>
      </c>
      <c r="R2" t="s">
        <v>27</v>
      </c>
      <c r="S2" t="s">
        <v>16</v>
      </c>
      <c r="T2" t="s">
        <v>28</v>
      </c>
      <c r="U2" t="s">
        <v>17</v>
      </c>
      <c r="V2" t="s">
        <v>29</v>
      </c>
      <c r="W2" t="s">
        <v>18</v>
      </c>
      <c r="X2" t="s">
        <v>30</v>
      </c>
      <c r="Y2" t="s">
        <v>19</v>
      </c>
      <c r="Z2" t="s">
        <v>31</v>
      </c>
      <c r="AA2" t="s">
        <v>20</v>
      </c>
      <c r="AB2" t="s">
        <v>78</v>
      </c>
      <c r="AC2" t="s">
        <v>21</v>
      </c>
      <c r="AD2" t="s">
        <v>78</v>
      </c>
      <c r="AE2" t="s">
        <v>21</v>
      </c>
      <c r="AF2" t="s">
        <v>22</v>
      </c>
      <c r="AG2" t="s">
        <v>11</v>
      </c>
      <c r="AH2" t="s">
        <v>23</v>
      </c>
      <c r="AI2" t="s">
        <v>12</v>
      </c>
      <c r="AJ2" t="s">
        <v>24</v>
      </c>
      <c r="AK2" t="s">
        <v>13</v>
      </c>
      <c r="AL2" t="s">
        <v>25</v>
      </c>
      <c r="AM2" t="s">
        <v>14</v>
      </c>
      <c r="AN2" t="s">
        <v>26</v>
      </c>
      <c r="AO2" t="s">
        <v>15</v>
      </c>
      <c r="AP2" t="s">
        <v>27</v>
      </c>
      <c r="AQ2" t="s">
        <v>16</v>
      </c>
      <c r="AR2" t="s">
        <v>28</v>
      </c>
      <c r="AS2" t="s">
        <v>17</v>
      </c>
      <c r="AT2" t="s">
        <v>29</v>
      </c>
      <c r="AU2" t="s">
        <v>18</v>
      </c>
      <c r="AV2" t="s">
        <v>30</v>
      </c>
      <c r="AW2" t="s">
        <v>19</v>
      </c>
      <c r="AX2" t="s">
        <v>31</v>
      </c>
      <c r="AY2" t="s">
        <v>32</v>
      </c>
      <c r="AZ2" t="s">
        <v>33</v>
      </c>
      <c r="BA2" t="s">
        <v>34</v>
      </c>
      <c r="BB2" t="s">
        <v>35</v>
      </c>
      <c r="BC2" t="s">
        <v>3</v>
      </c>
      <c r="BD2" t="s">
        <v>36</v>
      </c>
      <c r="BE2" t="s">
        <v>37</v>
      </c>
      <c r="BF2" t="s">
        <v>33</v>
      </c>
      <c r="BG2" t="s">
        <v>34</v>
      </c>
      <c r="BH2" t="s">
        <v>35</v>
      </c>
      <c r="BI2" t="s">
        <v>3</v>
      </c>
      <c r="BJ2" t="s">
        <v>36</v>
      </c>
      <c r="BK2" t="s">
        <v>37</v>
      </c>
      <c r="BL2" t="s">
        <v>33</v>
      </c>
      <c r="BM2" t="s">
        <v>34</v>
      </c>
      <c r="BN2" t="s">
        <v>35</v>
      </c>
      <c r="BO2" t="s">
        <v>3</v>
      </c>
      <c r="BP2" t="s">
        <v>36</v>
      </c>
      <c r="BQ2" t="s">
        <v>37</v>
      </c>
      <c r="BR2" t="s">
        <v>33</v>
      </c>
      <c r="BS2" t="s">
        <v>34</v>
      </c>
      <c r="BT2" t="s">
        <v>35</v>
      </c>
      <c r="BU2" t="s">
        <v>3</v>
      </c>
      <c r="BV2" t="s">
        <v>36</v>
      </c>
      <c r="BW2" t="s">
        <v>37</v>
      </c>
      <c r="BX2" t="s">
        <v>33</v>
      </c>
      <c r="BY2" t="s">
        <v>34</v>
      </c>
      <c r="BZ2" t="s">
        <v>35</v>
      </c>
      <c r="CA2" t="s">
        <v>3</v>
      </c>
      <c r="CB2" t="s">
        <v>36</v>
      </c>
      <c r="CC2" t="s">
        <v>37</v>
      </c>
      <c r="CD2" t="s">
        <v>33</v>
      </c>
      <c r="CE2" t="s">
        <v>34</v>
      </c>
      <c r="CF2" t="s">
        <v>35</v>
      </c>
      <c r="CG2" t="s">
        <v>3</v>
      </c>
      <c r="CH2" t="s">
        <v>36</v>
      </c>
      <c r="CI2" t="s">
        <v>37</v>
      </c>
      <c r="CJ2" t="s">
        <v>33</v>
      </c>
      <c r="CK2" t="s">
        <v>34</v>
      </c>
      <c r="CL2" t="s">
        <v>35</v>
      </c>
      <c r="CM2" t="s">
        <v>3</v>
      </c>
      <c r="CN2" t="s">
        <v>36</v>
      </c>
      <c r="CO2" t="s">
        <v>37</v>
      </c>
      <c r="CP2" t="s">
        <v>33</v>
      </c>
      <c r="CQ2" t="s">
        <v>34</v>
      </c>
      <c r="CR2" t="s">
        <v>35</v>
      </c>
      <c r="CS2" t="s">
        <v>3</v>
      </c>
      <c r="CT2" t="s">
        <v>36</v>
      </c>
      <c r="CU2" t="s">
        <v>37</v>
      </c>
      <c r="CV2" t="s">
        <v>33</v>
      </c>
      <c r="CW2" t="s">
        <v>34</v>
      </c>
      <c r="CX2" t="s">
        <v>35</v>
      </c>
      <c r="CY2" t="s">
        <v>3</v>
      </c>
      <c r="CZ2" t="s">
        <v>36</v>
      </c>
      <c r="DA2" t="s">
        <v>37</v>
      </c>
      <c r="DB2" t="s">
        <v>33</v>
      </c>
      <c r="DC2" t="s">
        <v>34</v>
      </c>
      <c r="DD2" t="s">
        <v>35</v>
      </c>
      <c r="DE2" t="s">
        <v>3</v>
      </c>
      <c r="DF2" t="s">
        <v>36</v>
      </c>
      <c r="DG2" t="s">
        <v>37</v>
      </c>
      <c r="DH2" t="s">
        <v>33</v>
      </c>
      <c r="DI2" t="s">
        <v>34</v>
      </c>
      <c r="DJ2" t="s">
        <v>35</v>
      </c>
      <c r="DK2" t="s">
        <v>3</v>
      </c>
      <c r="DL2" t="s">
        <v>36</v>
      </c>
      <c r="DM2" t="s">
        <v>37</v>
      </c>
      <c r="DN2" t="s">
        <v>33</v>
      </c>
      <c r="DO2" t="s">
        <v>34</v>
      </c>
      <c r="DP2" t="s">
        <v>35</v>
      </c>
      <c r="DQ2" t="s">
        <v>3</v>
      </c>
      <c r="DR2" t="s">
        <v>36</v>
      </c>
      <c r="DS2" t="s">
        <v>37</v>
      </c>
      <c r="DT2" t="s">
        <v>33</v>
      </c>
      <c r="DU2" t="s">
        <v>34</v>
      </c>
      <c r="DV2" t="s">
        <v>35</v>
      </c>
      <c r="DW2" t="s">
        <v>3</v>
      </c>
      <c r="DX2" t="s">
        <v>36</v>
      </c>
      <c r="DY2" t="s">
        <v>37</v>
      </c>
      <c r="DZ2" t="s">
        <v>33</v>
      </c>
      <c r="EA2" t="s">
        <v>34</v>
      </c>
      <c r="EB2" t="s">
        <v>35</v>
      </c>
      <c r="EC2" t="s">
        <v>3</v>
      </c>
      <c r="ED2" t="s">
        <v>36</v>
      </c>
      <c r="EE2" t="s">
        <v>37</v>
      </c>
      <c r="EF2" t="s">
        <v>33</v>
      </c>
      <c r="EG2" t="s">
        <v>34</v>
      </c>
      <c r="EH2" t="s">
        <v>35</v>
      </c>
      <c r="EI2" t="s">
        <v>3</v>
      </c>
      <c r="EJ2" t="s">
        <v>36</v>
      </c>
      <c r="EK2" t="s">
        <v>37</v>
      </c>
      <c r="EL2" t="s">
        <v>33</v>
      </c>
      <c r="EM2" t="s">
        <v>34</v>
      </c>
      <c r="EN2" t="s">
        <v>35</v>
      </c>
      <c r="EO2" t="s">
        <v>3</v>
      </c>
      <c r="EP2" t="s">
        <v>36</v>
      </c>
      <c r="EQ2" t="s">
        <v>37</v>
      </c>
      <c r="ER2" t="s">
        <v>33</v>
      </c>
      <c r="ES2" t="s">
        <v>34</v>
      </c>
      <c r="ET2" t="s">
        <v>35</v>
      </c>
      <c r="EU2" t="s">
        <v>3</v>
      </c>
      <c r="EV2" t="s">
        <v>36</v>
      </c>
      <c r="EW2" t="s">
        <v>37</v>
      </c>
      <c r="EX2" t="s">
        <v>33</v>
      </c>
      <c r="EY2" t="s">
        <v>34</v>
      </c>
      <c r="EZ2" t="s">
        <v>35</v>
      </c>
      <c r="FA2" t="s">
        <v>3</v>
      </c>
      <c r="FB2" t="s">
        <v>36</v>
      </c>
      <c r="FC2" t="s">
        <v>37</v>
      </c>
    </row>
    <row r="3" spans="1:159" x14ac:dyDescent="0.3">
      <c r="A3" t="s">
        <v>71</v>
      </c>
      <c r="B3" t="s">
        <v>38</v>
      </c>
      <c r="C3" s="1">
        <v>45007</v>
      </c>
      <c r="D3" s="2">
        <v>0.43194444444444446</v>
      </c>
      <c r="E3">
        <v>0</v>
      </c>
      <c r="F3">
        <v>0</v>
      </c>
      <c r="G3">
        <v>-6.8</v>
      </c>
      <c r="H3">
        <v>-10.9</v>
      </c>
      <c r="I3" s="4">
        <v>-12.6</v>
      </c>
      <c r="J3" s="4">
        <v>-14</v>
      </c>
      <c r="K3" s="4">
        <v>-13</v>
      </c>
      <c r="L3" s="4">
        <v>-9.6</v>
      </c>
      <c r="M3" s="4">
        <v>-7.9</v>
      </c>
      <c r="N3" s="4">
        <v>-6.5</v>
      </c>
      <c r="O3" s="4">
        <v>-5.9</v>
      </c>
      <c r="P3" s="4">
        <v>-5.0999999999999996</v>
      </c>
      <c r="Q3" s="4">
        <v>-4.7</v>
      </c>
      <c r="R3" s="4">
        <v>-4.3</v>
      </c>
      <c r="S3" s="4">
        <v>-4.2</v>
      </c>
      <c r="T3" s="4">
        <v>-3.7</v>
      </c>
      <c r="U3" s="4">
        <v>-3.5</v>
      </c>
      <c r="V3" s="4">
        <v>-3.2</v>
      </c>
      <c r="W3" s="4">
        <v>-3</v>
      </c>
      <c r="X3" s="4">
        <v>-2.7</v>
      </c>
      <c r="Y3" s="4">
        <v>-2.6</v>
      </c>
      <c r="Z3" s="4">
        <v>-2.2000000000000002</v>
      </c>
      <c r="AA3" s="4">
        <v>-1.8</v>
      </c>
      <c r="AB3" s="4">
        <v>169.54</v>
      </c>
      <c r="AC3">
        <f>AB3/20</f>
        <v>8.4770000000000003</v>
      </c>
      <c r="AD3" s="4">
        <v>240.3</v>
      </c>
      <c r="AE3" s="4">
        <f>AD3/20</f>
        <v>12.015000000000001</v>
      </c>
      <c r="AF3" t="s">
        <v>38</v>
      </c>
      <c r="AG3">
        <v>92</v>
      </c>
      <c r="AH3">
        <v>115.8</v>
      </c>
      <c r="AI3">
        <v>132</v>
      </c>
      <c r="AJ3">
        <v>149.39999999999998</v>
      </c>
      <c r="AK3">
        <v>228.39999999999998</v>
      </c>
      <c r="AL3">
        <v>223.19999999999993</v>
      </c>
      <c r="AM3">
        <v>244.39999999999998</v>
      </c>
      <c r="AN3">
        <v>257.39999999999998</v>
      </c>
      <c r="AO3">
        <v>252.79999999999995</v>
      </c>
      <c r="AP3">
        <v>296.79999999999995</v>
      </c>
      <c r="AQ3">
        <v>301.19999999999993</v>
      </c>
      <c r="AR3">
        <v>311.79999999999995</v>
      </c>
      <c r="AS3">
        <v>312.79999999999995</v>
      </c>
      <c r="AT3">
        <v>307.60000000000002</v>
      </c>
      <c r="AU3">
        <v>312</v>
      </c>
      <c r="AV3">
        <v>303</v>
      </c>
      <c r="AW3">
        <v>243.79999999999995</v>
      </c>
      <c r="AX3" t="s">
        <v>38</v>
      </c>
      <c r="AY3">
        <v>12</v>
      </c>
      <c r="AZ3" t="s">
        <v>41</v>
      </c>
      <c r="BA3">
        <f>92.5-89</f>
        <v>3.5</v>
      </c>
      <c r="BB3" t="s">
        <v>73</v>
      </c>
      <c r="BC3">
        <v>1</v>
      </c>
      <c r="BD3">
        <v>1</v>
      </c>
      <c r="BE3">
        <v>1</v>
      </c>
      <c r="BF3" t="s">
        <v>42</v>
      </c>
      <c r="BG3">
        <f>89-78</f>
        <v>11</v>
      </c>
      <c r="BH3" t="s">
        <v>74</v>
      </c>
      <c r="BI3">
        <v>1.5</v>
      </c>
      <c r="BJ3">
        <v>1</v>
      </c>
      <c r="BK3">
        <v>1</v>
      </c>
      <c r="BL3" t="s">
        <v>43</v>
      </c>
      <c r="BM3">
        <f>78-56</f>
        <v>22</v>
      </c>
      <c r="BN3" t="s">
        <v>75</v>
      </c>
      <c r="BO3">
        <v>1.5</v>
      </c>
      <c r="BP3">
        <v>2</v>
      </c>
      <c r="BQ3">
        <v>1</v>
      </c>
      <c r="BR3" t="s">
        <v>44</v>
      </c>
      <c r="BS3">
        <f>56-55</f>
        <v>1</v>
      </c>
      <c r="BT3" t="s">
        <v>66</v>
      </c>
      <c r="BU3" t="s">
        <v>39</v>
      </c>
      <c r="BV3">
        <v>5</v>
      </c>
      <c r="BW3">
        <v>1</v>
      </c>
      <c r="BX3" t="s">
        <v>46</v>
      </c>
      <c r="BY3">
        <f>55-50.5</f>
        <v>4.5</v>
      </c>
      <c r="BZ3" t="s">
        <v>68</v>
      </c>
      <c r="CA3">
        <v>1.5</v>
      </c>
      <c r="CB3">
        <v>1</v>
      </c>
      <c r="CC3">
        <v>1</v>
      </c>
      <c r="CD3" t="s">
        <v>47</v>
      </c>
      <c r="CE3">
        <f>50-41</f>
        <v>9</v>
      </c>
      <c r="CF3" t="s">
        <v>69</v>
      </c>
      <c r="CG3" t="s">
        <v>38</v>
      </c>
      <c r="CH3">
        <v>5</v>
      </c>
      <c r="CI3">
        <v>1</v>
      </c>
      <c r="CJ3" t="s">
        <v>48</v>
      </c>
      <c r="CK3">
        <f>50-41</f>
        <v>9</v>
      </c>
      <c r="CL3" t="s">
        <v>62</v>
      </c>
      <c r="CM3">
        <v>1.5</v>
      </c>
      <c r="CN3">
        <v>2</v>
      </c>
      <c r="CO3">
        <v>1</v>
      </c>
      <c r="CP3" t="s">
        <v>50</v>
      </c>
      <c r="CQ3">
        <v>1</v>
      </c>
      <c r="CR3" t="s">
        <v>66</v>
      </c>
      <c r="CS3">
        <v>2</v>
      </c>
      <c r="CT3">
        <v>5</v>
      </c>
      <c r="CU3">
        <v>1</v>
      </c>
      <c r="CV3" t="s">
        <v>51</v>
      </c>
      <c r="CW3">
        <v>6</v>
      </c>
      <c r="CX3" t="s">
        <v>63</v>
      </c>
      <c r="CY3">
        <v>2</v>
      </c>
      <c r="CZ3">
        <v>4</v>
      </c>
      <c r="DA3">
        <v>1</v>
      </c>
      <c r="DB3" t="s">
        <v>52</v>
      </c>
      <c r="DC3">
        <v>7</v>
      </c>
      <c r="DD3" t="s">
        <v>76</v>
      </c>
      <c r="DE3">
        <v>2</v>
      </c>
      <c r="DF3">
        <v>4</v>
      </c>
      <c r="DG3">
        <v>1</v>
      </c>
      <c r="DH3" t="s">
        <v>53</v>
      </c>
      <c r="DI3">
        <f>27-13</f>
        <v>14</v>
      </c>
      <c r="DJ3" t="s">
        <v>63</v>
      </c>
      <c r="DK3">
        <v>2</v>
      </c>
      <c r="DL3">
        <v>4</v>
      </c>
      <c r="DM3">
        <v>1</v>
      </c>
      <c r="DN3" t="s">
        <v>54</v>
      </c>
      <c r="DO3">
        <v>13</v>
      </c>
      <c r="DP3" t="s">
        <v>65</v>
      </c>
      <c r="DQ3" s="3" t="s">
        <v>77</v>
      </c>
      <c r="DR3">
        <v>1</v>
      </c>
      <c r="DS3">
        <v>1</v>
      </c>
      <c r="DT3" t="s">
        <v>55</v>
      </c>
      <c r="DU3" t="s">
        <v>38</v>
      </c>
      <c r="DV3" t="s">
        <v>38</v>
      </c>
      <c r="DW3" t="s">
        <v>38</v>
      </c>
      <c r="DX3" t="s">
        <v>38</v>
      </c>
      <c r="DY3" t="s">
        <v>38</v>
      </c>
      <c r="DZ3" t="s">
        <v>56</v>
      </c>
      <c r="EA3" t="s">
        <v>38</v>
      </c>
      <c r="EB3" t="s">
        <v>38</v>
      </c>
      <c r="EC3" t="s">
        <v>38</v>
      </c>
      <c r="ED3" t="s">
        <v>38</v>
      </c>
      <c r="EE3" t="s">
        <v>38</v>
      </c>
      <c r="EF3" t="s">
        <v>57</v>
      </c>
      <c r="EG3" t="s">
        <v>38</v>
      </c>
      <c r="EH3" t="s">
        <v>38</v>
      </c>
      <c r="EI3" t="s">
        <v>38</v>
      </c>
      <c r="EJ3" t="s">
        <v>38</v>
      </c>
      <c r="EK3" t="s">
        <v>38</v>
      </c>
      <c r="EL3" t="s">
        <v>58</v>
      </c>
      <c r="EM3" t="s">
        <v>38</v>
      </c>
      <c r="EN3" t="s">
        <v>38</v>
      </c>
      <c r="EO3" t="s">
        <v>38</v>
      </c>
      <c r="EP3" t="s">
        <v>38</v>
      </c>
      <c r="EQ3" t="s">
        <v>38</v>
      </c>
      <c r="ER3" t="s">
        <v>60</v>
      </c>
      <c r="ES3" t="s">
        <v>38</v>
      </c>
      <c r="ET3" t="s">
        <v>38</v>
      </c>
      <c r="EU3" t="s">
        <v>38</v>
      </c>
      <c r="EV3" t="s">
        <v>38</v>
      </c>
      <c r="EW3" t="s">
        <v>38</v>
      </c>
      <c r="EX3" t="s">
        <v>61</v>
      </c>
      <c r="EY3" t="s">
        <v>38</v>
      </c>
      <c r="EZ3" t="s">
        <v>38</v>
      </c>
      <c r="FA3" t="s">
        <v>38</v>
      </c>
      <c r="FB3" t="s">
        <v>38</v>
      </c>
      <c r="FC3" t="s">
        <v>38</v>
      </c>
    </row>
    <row r="4" spans="1:159" x14ac:dyDescent="0.3">
      <c r="A4" t="s">
        <v>71</v>
      </c>
      <c r="B4" t="s">
        <v>38</v>
      </c>
      <c r="C4" s="1">
        <v>45012</v>
      </c>
      <c r="D4" s="2">
        <v>0.51388888888888895</v>
      </c>
      <c r="E4">
        <v>0</v>
      </c>
      <c r="F4">
        <v>0</v>
      </c>
      <c r="G4">
        <v>-5.2</v>
      </c>
      <c r="H4">
        <v>-6</v>
      </c>
      <c r="J4" t="s">
        <v>38</v>
      </c>
      <c r="K4" s="4">
        <v>-10.6</v>
      </c>
      <c r="L4" s="4">
        <v>-13.6</v>
      </c>
      <c r="M4" s="4">
        <v>-14.5</v>
      </c>
      <c r="N4" s="4">
        <v>-13.8</v>
      </c>
      <c r="O4" s="4">
        <v>-12.3</v>
      </c>
      <c r="P4" s="4">
        <v>-11.5</v>
      </c>
      <c r="Q4" s="4">
        <v>-11</v>
      </c>
      <c r="R4" s="4">
        <v>-10.4</v>
      </c>
      <c r="S4" s="4">
        <v>-10.1</v>
      </c>
      <c r="T4" s="4">
        <v>-10</v>
      </c>
      <c r="U4" s="4">
        <v>-9.8000000000000007</v>
      </c>
      <c r="V4" s="4">
        <v>-9.5</v>
      </c>
      <c r="W4" s="4">
        <v>-9.4</v>
      </c>
      <c r="X4" s="4">
        <v>-8.8000000000000007</v>
      </c>
      <c r="Y4" s="4">
        <v>-8.1999999999999993</v>
      </c>
      <c r="Z4" s="4">
        <v>-7.7</v>
      </c>
      <c r="AA4" s="4">
        <v>-6.5</v>
      </c>
      <c r="AB4">
        <v>220.13200000000001</v>
      </c>
      <c r="AC4">
        <f t="shared" ref="AC4:AC10" si="0">AB4/20</f>
        <v>11.006600000000001</v>
      </c>
      <c r="AD4">
        <v>254.2</v>
      </c>
      <c r="AE4" s="4">
        <f t="shared" ref="AE4:AE10" si="1">AD4/20</f>
        <v>12.709999999999999</v>
      </c>
      <c r="AF4" t="s">
        <v>38</v>
      </c>
      <c r="AG4" t="s">
        <v>38</v>
      </c>
      <c r="AH4" t="s">
        <v>38</v>
      </c>
      <c r="AI4">
        <v>145.19999999999999</v>
      </c>
      <c r="AJ4">
        <v>156.39999999999998</v>
      </c>
      <c r="AK4">
        <v>199.39999999999998</v>
      </c>
      <c r="AL4">
        <v>223.20000000000005</v>
      </c>
      <c r="AM4">
        <v>227.60000000000002</v>
      </c>
      <c r="AN4">
        <v>249</v>
      </c>
      <c r="AO4">
        <v>250.60000000000002</v>
      </c>
      <c r="AP4">
        <v>268.80000000000007</v>
      </c>
      <c r="AQ4">
        <v>296.60000000000002</v>
      </c>
      <c r="AR4">
        <v>300.20000000000005</v>
      </c>
      <c r="AS4" s="4">
        <v>296.60000000000002</v>
      </c>
      <c r="AT4">
        <v>311.80000000000007</v>
      </c>
      <c r="AU4">
        <v>308.20000000000005</v>
      </c>
      <c r="AV4">
        <v>285.20000000000005</v>
      </c>
      <c r="AW4">
        <v>293.80000000000007</v>
      </c>
      <c r="AX4" t="s">
        <v>38</v>
      </c>
      <c r="AY4">
        <v>15</v>
      </c>
      <c r="AZ4" t="s">
        <v>41</v>
      </c>
      <c r="BA4">
        <v>0.5</v>
      </c>
      <c r="BB4" t="s">
        <v>80</v>
      </c>
      <c r="BC4">
        <v>3</v>
      </c>
      <c r="BD4">
        <v>1</v>
      </c>
      <c r="BE4">
        <v>1</v>
      </c>
      <c r="BF4" t="s">
        <v>42</v>
      </c>
      <c r="BG4">
        <v>2.5</v>
      </c>
      <c r="BH4" t="s">
        <v>75</v>
      </c>
      <c r="BI4" s="5" t="s">
        <v>81</v>
      </c>
      <c r="BJ4">
        <v>1</v>
      </c>
      <c r="BK4">
        <v>1</v>
      </c>
      <c r="BL4" t="s">
        <v>43</v>
      </c>
      <c r="BM4">
        <v>8</v>
      </c>
      <c r="BN4" t="s">
        <v>75</v>
      </c>
      <c r="BO4">
        <v>2</v>
      </c>
      <c r="BP4">
        <v>1</v>
      </c>
      <c r="BQ4">
        <v>1</v>
      </c>
      <c r="BR4" t="s">
        <v>45</v>
      </c>
      <c r="BS4">
        <v>10</v>
      </c>
      <c r="BT4" t="s">
        <v>75</v>
      </c>
      <c r="BU4">
        <v>2</v>
      </c>
      <c r="BV4">
        <v>1</v>
      </c>
      <c r="BW4">
        <v>1</v>
      </c>
      <c r="BX4" t="s">
        <v>46</v>
      </c>
      <c r="BY4">
        <v>9</v>
      </c>
      <c r="BZ4" t="s">
        <v>63</v>
      </c>
      <c r="CA4">
        <v>1</v>
      </c>
      <c r="CB4">
        <v>2</v>
      </c>
      <c r="CC4">
        <v>1</v>
      </c>
      <c r="CD4" t="s">
        <v>47</v>
      </c>
      <c r="CE4">
        <v>1</v>
      </c>
      <c r="CF4" t="s">
        <v>66</v>
      </c>
      <c r="CG4">
        <v>2</v>
      </c>
      <c r="CH4">
        <v>4</v>
      </c>
      <c r="CI4">
        <v>1</v>
      </c>
      <c r="CJ4" t="s">
        <v>49</v>
      </c>
      <c r="CK4">
        <v>4</v>
      </c>
      <c r="CL4" t="s">
        <v>62</v>
      </c>
      <c r="CM4">
        <v>1</v>
      </c>
      <c r="CN4">
        <v>2</v>
      </c>
      <c r="CO4">
        <v>1</v>
      </c>
      <c r="CP4" t="s">
        <v>50</v>
      </c>
      <c r="CQ4">
        <v>0.5</v>
      </c>
      <c r="CR4" t="s">
        <v>93</v>
      </c>
      <c r="CS4" t="s">
        <v>38</v>
      </c>
      <c r="CT4">
        <v>5</v>
      </c>
      <c r="CU4">
        <v>1</v>
      </c>
      <c r="CV4" t="s">
        <v>51</v>
      </c>
      <c r="CW4">
        <v>6.5</v>
      </c>
      <c r="CX4" t="s">
        <v>82</v>
      </c>
      <c r="CY4">
        <v>1.5</v>
      </c>
      <c r="CZ4">
        <v>1</v>
      </c>
      <c r="DA4">
        <v>1</v>
      </c>
      <c r="DB4" t="s">
        <v>52</v>
      </c>
      <c r="DC4">
        <v>3</v>
      </c>
      <c r="DD4" t="s">
        <v>63</v>
      </c>
      <c r="DE4">
        <v>1</v>
      </c>
      <c r="DF4">
        <v>2</v>
      </c>
      <c r="DG4">
        <v>1</v>
      </c>
      <c r="DH4" t="s">
        <v>53</v>
      </c>
      <c r="DI4">
        <v>0.5</v>
      </c>
      <c r="DJ4" t="s">
        <v>66</v>
      </c>
      <c r="DK4" t="s">
        <v>38</v>
      </c>
      <c r="DL4">
        <v>5</v>
      </c>
      <c r="DM4">
        <v>1</v>
      </c>
      <c r="DN4" t="s">
        <v>54</v>
      </c>
      <c r="DO4">
        <v>10.5</v>
      </c>
      <c r="DP4" t="s">
        <v>63</v>
      </c>
      <c r="DQ4">
        <v>2</v>
      </c>
      <c r="DR4">
        <v>3</v>
      </c>
      <c r="DS4">
        <v>1</v>
      </c>
      <c r="DT4" t="s">
        <v>55</v>
      </c>
      <c r="DU4">
        <v>9</v>
      </c>
      <c r="DV4" t="s">
        <v>63</v>
      </c>
      <c r="DW4">
        <v>1</v>
      </c>
      <c r="DX4">
        <v>3</v>
      </c>
      <c r="DY4">
        <v>1</v>
      </c>
      <c r="DZ4" t="s">
        <v>56</v>
      </c>
      <c r="EA4">
        <v>3</v>
      </c>
      <c r="EB4" t="s">
        <v>63</v>
      </c>
      <c r="EC4">
        <v>2</v>
      </c>
      <c r="ED4">
        <v>2</v>
      </c>
      <c r="EE4">
        <v>1</v>
      </c>
      <c r="EF4" t="s">
        <v>57</v>
      </c>
      <c r="EG4">
        <v>13</v>
      </c>
      <c r="EH4" t="s">
        <v>64</v>
      </c>
      <c r="EI4">
        <v>4</v>
      </c>
      <c r="EJ4">
        <v>2</v>
      </c>
      <c r="EK4">
        <v>1</v>
      </c>
      <c r="EL4" t="s">
        <v>59</v>
      </c>
      <c r="EM4" t="s">
        <v>38</v>
      </c>
      <c r="EN4" t="s">
        <v>38</v>
      </c>
      <c r="EO4" t="s">
        <v>38</v>
      </c>
      <c r="EP4" t="s">
        <v>38</v>
      </c>
      <c r="EQ4" t="s">
        <v>38</v>
      </c>
      <c r="ER4" t="s">
        <v>60</v>
      </c>
      <c r="ES4" t="s">
        <v>38</v>
      </c>
      <c r="ET4" t="s">
        <v>38</v>
      </c>
      <c r="EU4" t="s">
        <v>38</v>
      </c>
      <c r="EV4" t="s">
        <v>38</v>
      </c>
      <c r="EW4" t="s">
        <v>38</v>
      </c>
      <c r="EX4" t="s">
        <v>61</v>
      </c>
      <c r="EY4" t="s">
        <v>38</v>
      </c>
      <c r="EZ4" t="s">
        <v>38</v>
      </c>
      <c r="FA4" t="s">
        <v>38</v>
      </c>
      <c r="FB4" t="s">
        <v>38</v>
      </c>
      <c r="FC4" t="s">
        <v>38</v>
      </c>
    </row>
    <row r="5" spans="1:159" x14ac:dyDescent="0.3">
      <c r="A5" t="s">
        <v>71</v>
      </c>
      <c r="B5" t="s">
        <v>38</v>
      </c>
      <c r="C5" s="1">
        <v>45022</v>
      </c>
      <c r="D5" s="2">
        <v>0.34027777777777773</v>
      </c>
      <c r="E5">
        <v>5</v>
      </c>
      <c r="F5">
        <v>0</v>
      </c>
      <c r="G5">
        <v>-4</v>
      </c>
      <c r="H5">
        <v>-7.2</v>
      </c>
      <c r="I5" t="s">
        <v>38</v>
      </c>
      <c r="J5" t="s">
        <v>38</v>
      </c>
      <c r="K5">
        <v>-9.4</v>
      </c>
      <c r="L5">
        <v>-9</v>
      </c>
      <c r="M5">
        <v>-8</v>
      </c>
      <c r="N5">
        <v>-6.9</v>
      </c>
      <c r="O5">
        <v>-6.2</v>
      </c>
      <c r="P5">
        <v>-5.9</v>
      </c>
      <c r="Q5">
        <v>-5.6</v>
      </c>
      <c r="R5">
        <v>-5.5</v>
      </c>
      <c r="S5">
        <v>-5.4</v>
      </c>
      <c r="T5">
        <v>-5.2</v>
      </c>
      <c r="U5">
        <v>-5.0999999999999996</v>
      </c>
      <c r="V5">
        <v>-5</v>
      </c>
      <c r="W5">
        <v>-4.7</v>
      </c>
      <c r="X5">
        <v>-4.7</v>
      </c>
      <c r="Y5">
        <v>-4.2</v>
      </c>
      <c r="Z5">
        <v>-3.9</v>
      </c>
      <c r="AA5">
        <v>-3.3</v>
      </c>
      <c r="AB5">
        <v>204.31049999999999</v>
      </c>
      <c r="AC5">
        <f t="shared" si="0"/>
        <v>10.215525</v>
      </c>
      <c r="AD5">
        <v>257.39999999999998</v>
      </c>
      <c r="AE5" s="4">
        <f t="shared" si="1"/>
        <v>12.87</v>
      </c>
      <c r="AF5" t="s">
        <v>38</v>
      </c>
      <c r="AG5" t="s">
        <v>38</v>
      </c>
      <c r="AH5">
        <v>140.4</v>
      </c>
      <c r="AI5">
        <v>191.2</v>
      </c>
      <c r="AJ5">
        <v>200.2</v>
      </c>
      <c r="AK5">
        <v>234.4</v>
      </c>
      <c r="AL5">
        <v>253.8</v>
      </c>
      <c r="AM5">
        <v>251</v>
      </c>
      <c r="AN5">
        <v>267.39999999999998</v>
      </c>
      <c r="AO5">
        <v>273.39999999999998</v>
      </c>
      <c r="AP5">
        <v>276.8</v>
      </c>
      <c r="AQ5">
        <v>294.2</v>
      </c>
      <c r="AR5">
        <v>299.39999999999998</v>
      </c>
      <c r="AS5">
        <v>287.2</v>
      </c>
      <c r="AT5">
        <v>304.2</v>
      </c>
      <c r="AU5">
        <v>330</v>
      </c>
      <c r="AV5">
        <v>267</v>
      </c>
      <c r="AW5">
        <v>247.8</v>
      </c>
      <c r="AX5">
        <v>257.60000000000002</v>
      </c>
      <c r="AY5">
        <v>18</v>
      </c>
      <c r="AZ5" t="s">
        <v>41</v>
      </c>
      <c r="BA5">
        <v>0.5</v>
      </c>
      <c r="BB5" t="s">
        <v>83</v>
      </c>
      <c r="BC5">
        <v>0.5</v>
      </c>
      <c r="BD5">
        <v>1</v>
      </c>
      <c r="BE5">
        <v>1</v>
      </c>
      <c r="BF5" t="s">
        <v>42</v>
      </c>
      <c r="BG5">
        <v>1.5</v>
      </c>
      <c r="BH5" t="s">
        <v>70</v>
      </c>
      <c r="BI5">
        <v>0.5</v>
      </c>
      <c r="BJ5">
        <v>1</v>
      </c>
      <c r="BK5">
        <v>1</v>
      </c>
      <c r="BL5" t="s">
        <v>43</v>
      </c>
      <c r="BM5">
        <v>2</v>
      </c>
      <c r="BN5" t="s">
        <v>75</v>
      </c>
      <c r="BO5">
        <v>0.5</v>
      </c>
      <c r="BP5">
        <v>1</v>
      </c>
      <c r="BQ5">
        <v>1</v>
      </c>
      <c r="BR5" t="s">
        <v>44</v>
      </c>
      <c r="BS5">
        <v>3</v>
      </c>
      <c r="BT5" t="s">
        <v>75</v>
      </c>
      <c r="BU5">
        <v>0.5</v>
      </c>
      <c r="BV5">
        <v>1</v>
      </c>
      <c r="BW5">
        <v>1</v>
      </c>
      <c r="BX5" t="s">
        <v>46</v>
      </c>
      <c r="BY5">
        <v>3</v>
      </c>
      <c r="BZ5" t="s">
        <v>75</v>
      </c>
      <c r="CA5">
        <v>0.5</v>
      </c>
      <c r="CB5">
        <v>1</v>
      </c>
      <c r="CC5">
        <v>1</v>
      </c>
      <c r="CD5" t="s">
        <v>47</v>
      </c>
      <c r="CE5">
        <v>6</v>
      </c>
      <c r="CF5" t="s">
        <v>75</v>
      </c>
      <c r="CG5">
        <v>1</v>
      </c>
      <c r="CH5">
        <v>2</v>
      </c>
      <c r="CI5">
        <v>1</v>
      </c>
      <c r="CJ5" t="s">
        <v>48</v>
      </c>
      <c r="CK5">
        <v>9</v>
      </c>
      <c r="CL5" t="s">
        <v>82</v>
      </c>
      <c r="CM5">
        <v>0.5</v>
      </c>
      <c r="CN5">
        <v>2</v>
      </c>
      <c r="CO5">
        <v>1</v>
      </c>
      <c r="CP5" t="s">
        <v>50</v>
      </c>
      <c r="CQ5">
        <v>9</v>
      </c>
      <c r="CR5" t="s">
        <v>63</v>
      </c>
      <c r="CS5">
        <v>1</v>
      </c>
      <c r="CT5">
        <v>2</v>
      </c>
      <c r="CU5">
        <v>1</v>
      </c>
      <c r="CV5" t="s">
        <v>51</v>
      </c>
      <c r="CW5">
        <v>0.5</v>
      </c>
      <c r="CX5" t="s">
        <v>66</v>
      </c>
      <c r="CY5">
        <v>0.5</v>
      </c>
      <c r="CZ5">
        <v>3</v>
      </c>
      <c r="DA5">
        <v>1</v>
      </c>
      <c r="DB5" t="s">
        <v>52</v>
      </c>
      <c r="DC5">
        <v>4.5</v>
      </c>
      <c r="DD5" t="s">
        <v>63</v>
      </c>
      <c r="DE5">
        <v>1</v>
      </c>
      <c r="DF5">
        <v>1</v>
      </c>
      <c r="DG5">
        <v>1</v>
      </c>
      <c r="DH5" t="s">
        <v>53</v>
      </c>
      <c r="DI5">
        <v>0.5</v>
      </c>
      <c r="DJ5" t="s">
        <v>93</v>
      </c>
      <c r="DK5" t="s">
        <v>38</v>
      </c>
      <c r="DL5">
        <v>5</v>
      </c>
      <c r="DM5">
        <v>1</v>
      </c>
      <c r="DN5" t="s">
        <v>54</v>
      </c>
      <c r="DO5">
        <v>9.5</v>
      </c>
      <c r="DP5" t="s">
        <v>63</v>
      </c>
      <c r="DQ5">
        <v>1</v>
      </c>
      <c r="DR5">
        <v>1</v>
      </c>
      <c r="DS5">
        <v>1</v>
      </c>
      <c r="DT5" t="s">
        <v>55</v>
      </c>
      <c r="DU5">
        <v>0.5</v>
      </c>
      <c r="DV5" t="s">
        <v>66</v>
      </c>
      <c r="DW5" t="s">
        <v>38</v>
      </c>
      <c r="DX5">
        <v>5</v>
      </c>
      <c r="DY5">
        <v>1</v>
      </c>
      <c r="DZ5" t="s">
        <v>56</v>
      </c>
      <c r="EA5">
        <v>6.5</v>
      </c>
      <c r="EB5" t="s">
        <v>63</v>
      </c>
      <c r="EC5">
        <v>1.5</v>
      </c>
      <c r="ED5">
        <v>2</v>
      </c>
      <c r="EE5">
        <v>1</v>
      </c>
      <c r="EF5" t="s">
        <v>57</v>
      </c>
      <c r="EG5">
        <v>12</v>
      </c>
      <c r="EH5" t="s">
        <v>82</v>
      </c>
      <c r="EI5">
        <v>1</v>
      </c>
      <c r="EJ5">
        <v>3</v>
      </c>
      <c r="EK5">
        <v>1</v>
      </c>
      <c r="EL5" t="s">
        <v>58</v>
      </c>
      <c r="EM5">
        <v>10</v>
      </c>
      <c r="EN5" t="s">
        <v>63</v>
      </c>
      <c r="EO5">
        <v>1.5</v>
      </c>
      <c r="EP5">
        <v>3</v>
      </c>
      <c r="EQ5">
        <v>1</v>
      </c>
      <c r="ER5" t="s">
        <v>60</v>
      </c>
      <c r="ES5">
        <v>3</v>
      </c>
      <c r="ET5" t="s">
        <v>84</v>
      </c>
      <c r="EU5">
        <v>2</v>
      </c>
      <c r="EV5">
        <v>3</v>
      </c>
      <c r="EW5">
        <v>1</v>
      </c>
      <c r="EX5" t="s">
        <v>61</v>
      </c>
      <c r="EY5">
        <v>5</v>
      </c>
      <c r="EZ5" t="s">
        <v>64</v>
      </c>
      <c r="FA5">
        <v>4</v>
      </c>
      <c r="FB5">
        <v>1</v>
      </c>
      <c r="FC5">
        <v>1</v>
      </c>
    </row>
    <row r="6" spans="1:159" x14ac:dyDescent="0.3">
      <c r="A6" t="s">
        <v>71</v>
      </c>
      <c r="B6" t="s">
        <v>38</v>
      </c>
      <c r="C6" s="1">
        <v>45029</v>
      </c>
      <c r="D6" s="2">
        <v>0.52083333333333337</v>
      </c>
      <c r="E6">
        <v>0</v>
      </c>
      <c r="F6">
        <v>0</v>
      </c>
      <c r="G6">
        <v>1.8</v>
      </c>
      <c r="H6">
        <v>0</v>
      </c>
      <c r="I6" t="s">
        <v>38</v>
      </c>
      <c r="J6" t="s">
        <v>38</v>
      </c>
      <c r="K6" t="s">
        <v>38</v>
      </c>
      <c r="L6">
        <v>-0.6</v>
      </c>
      <c r="M6">
        <v>-2.2000000000000002</v>
      </c>
      <c r="N6">
        <v>-4.2</v>
      </c>
      <c r="O6">
        <v>-2.5</v>
      </c>
      <c r="P6">
        <v>-2.9</v>
      </c>
      <c r="Q6">
        <v>-2.4</v>
      </c>
      <c r="R6">
        <v>-2</v>
      </c>
      <c r="S6">
        <v>-1.4</v>
      </c>
      <c r="T6">
        <v>-1.3</v>
      </c>
      <c r="U6">
        <v>-1.1000000000000001</v>
      </c>
      <c r="V6">
        <v>-1</v>
      </c>
      <c r="W6">
        <v>-0.9</v>
      </c>
      <c r="X6">
        <v>-0.9</v>
      </c>
      <c r="Y6">
        <v>-0.8</v>
      </c>
      <c r="Z6">
        <v>-0.7</v>
      </c>
      <c r="AA6">
        <v>-0.9</v>
      </c>
      <c r="AB6">
        <v>219.09639999999999</v>
      </c>
      <c r="AC6">
        <f t="shared" si="0"/>
        <v>10.95482</v>
      </c>
      <c r="AD6">
        <v>279.5</v>
      </c>
      <c r="AE6" s="4">
        <f t="shared" si="1"/>
        <v>13.975</v>
      </c>
      <c r="AF6" t="s">
        <v>38</v>
      </c>
      <c r="AG6" t="s">
        <v>38</v>
      </c>
      <c r="AH6" t="s">
        <v>38</v>
      </c>
      <c r="AI6" t="s">
        <v>38</v>
      </c>
      <c r="AJ6">
        <v>263.2</v>
      </c>
      <c r="AK6">
        <v>251</v>
      </c>
      <c r="AL6">
        <v>251</v>
      </c>
      <c r="AM6">
        <v>253</v>
      </c>
      <c r="AN6">
        <v>269</v>
      </c>
      <c r="AO6">
        <v>277.39999999999998</v>
      </c>
      <c r="AP6">
        <v>305</v>
      </c>
      <c r="AQ6">
        <v>300</v>
      </c>
      <c r="AR6">
        <v>300.39999999999998</v>
      </c>
      <c r="AS6">
        <v>296.39999999999998</v>
      </c>
      <c r="AT6">
        <v>325.39999999999998</v>
      </c>
      <c r="AU6">
        <v>303.2</v>
      </c>
      <c r="AV6">
        <v>245</v>
      </c>
      <c r="AW6">
        <v>273</v>
      </c>
      <c r="AX6" t="s">
        <v>38</v>
      </c>
      <c r="AY6">
        <v>13</v>
      </c>
      <c r="AZ6" t="s">
        <v>41</v>
      </c>
      <c r="BA6">
        <v>2</v>
      </c>
      <c r="BB6" t="s">
        <v>66</v>
      </c>
      <c r="BC6" t="s">
        <v>85</v>
      </c>
      <c r="BD6" s="5" t="s">
        <v>40</v>
      </c>
      <c r="BE6">
        <v>1</v>
      </c>
      <c r="BF6" t="s">
        <v>42</v>
      </c>
      <c r="BG6">
        <v>5</v>
      </c>
      <c r="BH6" t="s">
        <v>86</v>
      </c>
      <c r="BI6">
        <v>0.5</v>
      </c>
      <c r="BJ6">
        <v>2</v>
      </c>
      <c r="BK6">
        <v>2</v>
      </c>
      <c r="BL6" t="s">
        <v>43</v>
      </c>
      <c r="BM6">
        <v>5.5</v>
      </c>
      <c r="BN6" t="s">
        <v>86</v>
      </c>
      <c r="BO6">
        <v>0.5</v>
      </c>
      <c r="BP6">
        <v>3</v>
      </c>
      <c r="BQ6">
        <v>1</v>
      </c>
      <c r="BR6" t="s">
        <v>44</v>
      </c>
      <c r="BS6">
        <v>7</v>
      </c>
      <c r="BT6" t="s">
        <v>82</v>
      </c>
      <c r="BU6">
        <v>0.5</v>
      </c>
      <c r="BV6">
        <v>3</v>
      </c>
      <c r="BW6">
        <v>1</v>
      </c>
      <c r="BX6" t="s">
        <v>46</v>
      </c>
      <c r="BY6">
        <v>1</v>
      </c>
      <c r="BZ6" t="s">
        <v>93</v>
      </c>
      <c r="CA6" t="s">
        <v>38</v>
      </c>
      <c r="CB6">
        <v>5</v>
      </c>
      <c r="CC6">
        <v>1</v>
      </c>
      <c r="CD6" t="s">
        <v>47</v>
      </c>
      <c r="CE6">
        <v>5.5</v>
      </c>
      <c r="CF6" t="s">
        <v>86</v>
      </c>
      <c r="CG6" s="5" t="s">
        <v>39</v>
      </c>
      <c r="CH6">
        <v>2</v>
      </c>
      <c r="CI6">
        <v>1</v>
      </c>
      <c r="CJ6" t="s">
        <v>48</v>
      </c>
      <c r="CK6">
        <v>1</v>
      </c>
      <c r="CL6" t="s">
        <v>93</v>
      </c>
      <c r="CM6" t="s">
        <v>38</v>
      </c>
      <c r="CN6">
        <v>5</v>
      </c>
      <c r="CO6">
        <v>1</v>
      </c>
      <c r="CP6" t="s">
        <v>50</v>
      </c>
      <c r="CQ6">
        <v>8</v>
      </c>
      <c r="CR6" t="s">
        <v>86</v>
      </c>
      <c r="CS6">
        <v>2</v>
      </c>
      <c r="CT6">
        <v>1</v>
      </c>
      <c r="CU6">
        <v>1</v>
      </c>
      <c r="CV6" t="s">
        <v>51</v>
      </c>
      <c r="CW6">
        <v>0.5</v>
      </c>
      <c r="CX6" t="s">
        <v>93</v>
      </c>
      <c r="CY6" t="s">
        <v>38</v>
      </c>
      <c r="CZ6">
        <v>5</v>
      </c>
      <c r="DA6">
        <v>1</v>
      </c>
      <c r="DB6" t="s">
        <v>52</v>
      </c>
      <c r="DC6">
        <v>14.5</v>
      </c>
      <c r="DD6" t="s">
        <v>86</v>
      </c>
      <c r="DE6">
        <v>1</v>
      </c>
      <c r="DF6">
        <v>3</v>
      </c>
      <c r="DG6">
        <v>1</v>
      </c>
      <c r="DH6" t="s">
        <v>53</v>
      </c>
      <c r="DI6">
        <v>7</v>
      </c>
      <c r="DJ6" t="s">
        <v>86</v>
      </c>
      <c r="DK6">
        <v>2</v>
      </c>
      <c r="DL6">
        <v>3</v>
      </c>
      <c r="DM6">
        <v>1</v>
      </c>
      <c r="DN6" t="s">
        <v>54</v>
      </c>
      <c r="DO6">
        <v>13</v>
      </c>
      <c r="DP6" t="s">
        <v>84</v>
      </c>
      <c r="DQ6">
        <v>3</v>
      </c>
      <c r="DR6">
        <v>1</v>
      </c>
      <c r="DS6">
        <v>1</v>
      </c>
      <c r="DT6" t="s">
        <v>55</v>
      </c>
      <c r="DU6">
        <v>7</v>
      </c>
      <c r="DV6" t="s">
        <v>64</v>
      </c>
      <c r="DW6">
        <v>4</v>
      </c>
      <c r="DX6">
        <v>1</v>
      </c>
      <c r="DY6">
        <v>1</v>
      </c>
      <c r="DZ6" t="s">
        <v>56</v>
      </c>
      <c r="EA6" t="s">
        <v>38</v>
      </c>
      <c r="EB6" t="s">
        <v>38</v>
      </c>
      <c r="EC6" t="s">
        <v>38</v>
      </c>
      <c r="ED6" t="s">
        <v>38</v>
      </c>
      <c r="EE6" t="s">
        <v>38</v>
      </c>
      <c r="EF6" t="s">
        <v>57</v>
      </c>
      <c r="EG6" t="s">
        <v>38</v>
      </c>
      <c r="EH6" t="s">
        <v>38</v>
      </c>
      <c r="EI6" t="s">
        <v>38</v>
      </c>
      <c r="EJ6" t="s">
        <v>38</v>
      </c>
      <c r="EK6" t="s">
        <v>38</v>
      </c>
      <c r="EL6" t="s">
        <v>58</v>
      </c>
      <c r="EM6" t="s">
        <v>38</v>
      </c>
      <c r="EN6" t="s">
        <v>38</v>
      </c>
      <c r="EO6" t="s">
        <v>38</v>
      </c>
      <c r="EP6" t="s">
        <v>38</v>
      </c>
      <c r="EQ6" t="s">
        <v>38</v>
      </c>
      <c r="ER6" t="s">
        <v>60</v>
      </c>
      <c r="ES6" t="s">
        <v>38</v>
      </c>
      <c r="ET6" t="s">
        <v>38</v>
      </c>
      <c r="EU6" t="s">
        <v>38</v>
      </c>
      <c r="EV6" t="s">
        <v>38</v>
      </c>
      <c r="EW6" t="s">
        <v>38</v>
      </c>
      <c r="EX6" t="s">
        <v>61</v>
      </c>
      <c r="EY6" t="s">
        <v>38</v>
      </c>
      <c r="EZ6" t="s">
        <v>38</v>
      </c>
      <c r="FA6" t="s">
        <v>38</v>
      </c>
      <c r="FB6" t="s">
        <v>38</v>
      </c>
      <c r="FC6" t="s">
        <v>38</v>
      </c>
    </row>
    <row r="7" spans="1:159" x14ac:dyDescent="0.3">
      <c r="A7" t="s">
        <v>71</v>
      </c>
      <c r="B7" t="s">
        <v>38</v>
      </c>
      <c r="C7" s="1">
        <v>45035</v>
      </c>
      <c r="D7" s="2">
        <v>0.54861111111111105</v>
      </c>
      <c r="E7">
        <v>6</v>
      </c>
      <c r="F7">
        <v>0</v>
      </c>
      <c r="G7">
        <v>9.8000000000000007</v>
      </c>
      <c r="H7">
        <v>0</v>
      </c>
      <c r="I7" t="s">
        <v>38</v>
      </c>
      <c r="J7" t="s">
        <v>38</v>
      </c>
      <c r="K7" t="s">
        <v>38</v>
      </c>
      <c r="L7" t="s">
        <v>38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-0.1</v>
      </c>
      <c r="Z7">
        <v>-0.2</v>
      </c>
      <c r="AA7">
        <v>-0.4</v>
      </c>
      <c r="AB7">
        <v>219.2801</v>
      </c>
      <c r="AC7">
        <f t="shared" si="0"/>
        <v>10.964005</v>
      </c>
      <c r="AD7">
        <v>346.6</v>
      </c>
      <c r="AE7" s="4">
        <f t="shared" si="1"/>
        <v>17.330000000000002</v>
      </c>
      <c r="AF7" t="s">
        <v>38</v>
      </c>
      <c r="AG7" t="s">
        <v>38</v>
      </c>
      <c r="AH7" t="s">
        <v>38</v>
      </c>
      <c r="AI7" t="s">
        <v>38</v>
      </c>
      <c r="AJ7" t="s">
        <v>38</v>
      </c>
      <c r="AK7">
        <v>390.4</v>
      </c>
      <c r="AL7">
        <v>401.6</v>
      </c>
      <c r="AM7">
        <v>338.8</v>
      </c>
      <c r="AN7">
        <v>376.6</v>
      </c>
      <c r="AO7">
        <v>317.2</v>
      </c>
      <c r="AP7">
        <v>355</v>
      </c>
      <c r="AQ7">
        <v>338.4</v>
      </c>
      <c r="AR7">
        <v>373.8</v>
      </c>
      <c r="AS7">
        <v>317.2</v>
      </c>
      <c r="AT7">
        <v>361.4</v>
      </c>
      <c r="AU7">
        <v>318.60000000000002</v>
      </c>
      <c r="AV7">
        <v>323.8</v>
      </c>
      <c r="AW7">
        <v>292.39999999999998</v>
      </c>
      <c r="AX7" t="s">
        <v>38</v>
      </c>
      <c r="AY7">
        <v>11</v>
      </c>
      <c r="AZ7" t="s">
        <v>41</v>
      </c>
      <c r="BA7">
        <v>2</v>
      </c>
      <c r="BB7" t="s">
        <v>87</v>
      </c>
      <c r="BC7">
        <v>1</v>
      </c>
      <c r="BD7">
        <v>1</v>
      </c>
      <c r="BE7">
        <v>3</v>
      </c>
      <c r="BF7" t="s">
        <v>42</v>
      </c>
      <c r="BG7">
        <v>6</v>
      </c>
      <c r="BH7" t="s">
        <v>87</v>
      </c>
      <c r="BI7">
        <v>1</v>
      </c>
      <c r="BJ7">
        <v>1</v>
      </c>
      <c r="BK7">
        <v>3</v>
      </c>
      <c r="BL7" t="s">
        <v>43</v>
      </c>
      <c r="BM7">
        <v>1</v>
      </c>
      <c r="BN7" t="s">
        <v>66</v>
      </c>
      <c r="BO7">
        <v>0.5</v>
      </c>
      <c r="BP7">
        <v>4</v>
      </c>
      <c r="BQ7">
        <v>3</v>
      </c>
      <c r="BR7" t="s">
        <v>44</v>
      </c>
      <c r="BS7">
        <v>4</v>
      </c>
      <c r="BT7" t="s">
        <v>87</v>
      </c>
      <c r="BU7">
        <v>1</v>
      </c>
      <c r="BV7">
        <v>1</v>
      </c>
      <c r="BW7">
        <v>3</v>
      </c>
      <c r="BX7" t="s">
        <v>46</v>
      </c>
      <c r="BY7">
        <v>9</v>
      </c>
      <c r="BZ7" t="s">
        <v>87</v>
      </c>
      <c r="CA7">
        <v>0.5</v>
      </c>
      <c r="CB7">
        <v>2</v>
      </c>
      <c r="CC7">
        <v>3</v>
      </c>
      <c r="CD7" t="s">
        <v>47</v>
      </c>
      <c r="CE7">
        <v>0.5</v>
      </c>
      <c r="CF7" t="s">
        <v>93</v>
      </c>
      <c r="CG7" t="s">
        <v>38</v>
      </c>
      <c r="CH7">
        <v>5</v>
      </c>
      <c r="CI7">
        <v>2</v>
      </c>
      <c r="CJ7" t="s">
        <v>48</v>
      </c>
      <c r="CK7">
        <v>5.5</v>
      </c>
      <c r="CL7" t="s">
        <v>87</v>
      </c>
      <c r="CM7">
        <v>0.5</v>
      </c>
      <c r="CN7">
        <v>1</v>
      </c>
      <c r="CO7">
        <v>2</v>
      </c>
      <c r="CP7" t="s">
        <v>50</v>
      </c>
      <c r="CQ7">
        <v>26</v>
      </c>
      <c r="CR7" t="s">
        <v>87</v>
      </c>
      <c r="CS7" t="s">
        <v>88</v>
      </c>
      <c r="CT7">
        <v>2</v>
      </c>
      <c r="CU7">
        <v>2</v>
      </c>
      <c r="CV7" t="s">
        <v>51</v>
      </c>
      <c r="CW7">
        <v>2</v>
      </c>
      <c r="CX7" t="s">
        <v>67</v>
      </c>
      <c r="CY7" s="5" t="s">
        <v>39</v>
      </c>
      <c r="CZ7">
        <v>3</v>
      </c>
      <c r="DA7">
        <v>2</v>
      </c>
      <c r="DB7" t="s">
        <v>52</v>
      </c>
      <c r="DC7">
        <v>6</v>
      </c>
      <c r="DD7" t="s">
        <v>89</v>
      </c>
      <c r="DE7">
        <v>4</v>
      </c>
      <c r="DF7">
        <v>1</v>
      </c>
      <c r="DG7">
        <v>2</v>
      </c>
      <c r="DH7" t="s">
        <v>53</v>
      </c>
      <c r="DI7">
        <v>10</v>
      </c>
      <c r="DJ7" t="s">
        <v>64</v>
      </c>
      <c r="DK7">
        <v>4</v>
      </c>
      <c r="DL7">
        <v>1</v>
      </c>
      <c r="DM7">
        <v>2</v>
      </c>
      <c r="DN7" t="s">
        <v>54</v>
      </c>
      <c r="DO7" t="s">
        <v>38</v>
      </c>
      <c r="DP7" t="s">
        <v>38</v>
      </c>
      <c r="DQ7" t="s">
        <v>38</v>
      </c>
      <c r="DR7" t="s">
        <v>38</v>
      </c>
      <c r="DS7" t="s">
        <v>38</v>
      </c>
      <c r="DT7" t="s">
        <v>55</v>
      </c>
      <c r="DU7" t="s">
        <v>38</v>
      </c>
      <c r="DV7" t="s">
        <v>38</v>
      </c>
      <c r="DW7" t="s">
        <v>38</v>
      </c>
      <c r="DX7" t="s">
        <v>38</v>
      </c>
      <c r="DY7" t="s">
        <v>38</v>
      </c>
      <c r="DZ7" t="s">
        <v>56</v>
      </c>
      <c r="EA7" t="s">
        <v>38</v>
      </c>
      <c r="EB7" t="s">
        <v>38</v>
      </c>
      <c r="EC7" t="s">
        <v>38</v>
      </c>
      <c r="ED7" t="s">
        <v>38</v>
      </c>
      <c r="EE7" t="s">
        <v>38</v>
      </c>
      <c r="EF7" t="s">
        <v>57</v>
      </c>
      <c r="EG7" t="s">
        <v>38</v>
      </c>
      <c r="EH7" t="s">
        <v>38</v>
      </c>
      <c r="EI7" t="s">
        <v>38</v>
      </c>
      <c r="EJ7" t="s">
        <v>38</v>
      </c>
      <c r="EK7" t="s">
        <v>38</v>
      </c>
      <c r="EL7" t="s">
        <v>58</v>
      </c>
      <c r="EM7" t="s">
        <v>38</v>
      </c>
      <c r="EN7" t="s">
        <v>38</v>
      </c>
      <c r="EO7" t="s">
        <v>38</v>
      </c>
      <c r="EP7" t="s">
        <v>38</v>
      </c>
      <c r="EQ7" t="s">
        <v>38</v>
      </c>
      <c r="ER7" t="s">
        <v>60</v>
      </c>
      <c r="ES7" t="s">
        <v>38</v>
      </c>
      <c r="ET7" t="s">
        <v>38</v>
      </c>
      <c r="EU7" t="s">
        <v>38</v>
      </c>
      <c r="EV7" t="s">
        <v>38</v>
      </c>
      <c r="EW7" t="s">
        <v>38</v>
      </c>
      <c r="EX7" t="s">
        <v>61</v>
      </c>
      <c r="EY7" t="s">
        <v>38</v>
      </c>
      <c r="EZ7" t="s">
        <v>38</v>
      </c>
      <c r="FA7" t="s">
        <v>38</v>
      </c>
      <c r="FB7" t="s">
        <v>38</v>
      </c>
      <c r="FC7" t="s">
        <v>38</v>
      </c>
    </row>
    <row r="8" spans="1:159" x14ac:dyDescent="0.3">
      <c r="A8" t="s">
        <v>71</v>
      </c>
      <c r="B8" t="s">
        <v>38</v>
      </c>
      <c r="C8" s="1">
        <v>45042</v>
      </c>
      <c r="D8" s="2">
        <v>0.37847222222222227</v>
      </c>
      <c r="E8">
        <v>8</v>
      </c>
      <c r="F8">
        <v>0</v>
      </c>
      <c r="G8">
        <v>0.2</v>
      </c>
      <c r="H8">
        <v>-0.1</v>
      </c>
      <c r="I8" t="s">
        <v>38</v>
      </c>
      <c r="J8" t="s">
        <v>38</v>
      </c>
      <c r="K8" t="s">
        <v>38</v>
      </c>
      <c r="L8" t="s">
        <v>38</v>
      </c>
      <c r="M8" t="s">
        <v>38</v>
      </c>
      <c r="N8" t="s">
        <v>38</v>
      </c>
      <c r="O8" t="s">
        <v>38</v>
      </c>
      <c r="P8" t="s">
        <v>38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296.31760000000003</v>
      </c>
      <c r="AC8">
        <f t="shared" si="0"/>
        <v>14.815880000000002</v>
      </c>
      <c r="AD8">
        <v>392.3</v>
      </c>
      <c r="AE8" s="4">
        <f t="shared" si="1"/>
        <v>19.615000000000002</v>
      </c>
      <c r="AF8" t="s">
        <v>38</v>
      </c>
      <c r="AG8" t="s">
        <v>38</v>
      </c>
      <c r="AH8" t="s">
        <v>38</v>
      </c>
      <c r="AI8" t="s">
        <v>38</v>
      </c>
      <c r="AJ8" t="s">
        <v>38</v>
      </c>
      <c r="AL8" t="s">
        <v>38</v>
      </c>
      <c r="AM8" t="s">
        <v>38</v>
      </c>
      <c r="AN8">
        <v>97.4</v>
      </c>
      <c r="AO8">
        <v>378.6</v>
      </c>
      <c r="AP8">
        <v>426.2</v>
      </c>
      <c r="AQ8">
        <v>428</v>
      </c>
      <c r="AR8">
        <v>417.2</v>
      </c>
      <c r="AS8">
        <v>453.8</v>
      </c>
      <c r="AT8">
        <v>442</v>
      </c>
      <c r="AU8">
        <v>452.2</v>
      </c>
      <c r="AV8">
        <v>455.6</v>
      </c>
      <c r="AW8">
        <v>419.8</v>
      </c>
      <c r="AX8">
        <v>344.6</v>
      </c>
      <c r="AY8">
        <v>8</v>
      </c>
      <c r="AZ8" t="s">
        <v>41</v>
      </c>
      <c r="BA8">
        <v>5</v>
      </c>
      <c r="BB8" t="s">
        <v>73</v>
      </c>
      <c r="BC8" t="s">
        <v>85</v>
      </c>
      <c r="BD8">
        <v>1</v>
      </c>
      <c r="BE8">
        <v>1</v>
      </c>
      <c r="BF8" t="s">
        <v>42</v>
      </c>
      <c r="BG8">
        <v>8</v>
      </c>
      <c r="BH8" t="s">
        <v>87</v>
      </c>
      <c r="BI8">
        <v>2</v>
      </c>
      <c r="BJ8">
        <v>4</v>
      </c>
      <c r="BK8">
        <v>1</v>
      </c>
      <c r="BL8" t="s">
        <v>43</v>
      </c>
      <c r="BM8">
        <v>1</v>
      </c>
      <c r="BN8" t="s">
        <v>93</v>
      </c>
      <c r="BO8" t="s">
        <v>38</v>
      </c>
      <c r="BP8">
        <v>5</v>
      </c>
      <c r="BQ8">
        <v>1</v>
      </c>
      <c r="BR8" t="s">
        <v>44</v>
      </c>
      <c r="BS8">
        <v>9</v>
      </c>
      <c r="BT8" t="s">
        <v>87</v>
      </c>
      <c r="BU8">
        <v>1.5</v>
      </c>
      <c r="BV8">
        <v>4</v>
      </c>
      <c r="BW8">
        <v>1</v>
      </c>
      <c r="BX8" t="s">
        <v>46</v>
      </c>
      <c r="BY8">
        <v>0.5</v>
      </c>
      <c r="BZ8" t="s">
        <v>66</v>
      </c>
      <c r="CA8" s="5" t="s">
        <v>39</v>
      </c>
      <c r="CB8">
        <v>5</v>
      </c>
      <c r="CC8">
        <v>1</v>
      </c>
      <c r="CD8" t="s">
        <v>47</v>
      </c>
      <c r="CE8">
        <v>13.5</v>
      </c>
      <c r="CF8" t="s">
        <v>87</v>
      </c>
      <c r="CG8">
        <v>1</v>
      </c>
      <c r="CH8">
        <v>4</v>
      </c>
      <c r="CI8">
        <v>1</v>
      </c>
      <c r="CJ8" t="s">
        <v>48</v>
      </c>
      <c r="CK8">
        <v>13</v>
      </c>
      <c r="CL8" t="s">
        <v>87</v>
      </c>
      <c r="CM8">
        <v>2</v>
      </c>
      <c r="CN8">
        <v>2</v>
      </c>
      <c r="CO8">
        <v>3</v>
      </c>
      <c r="CP8" t="s">
        <v>50</v>
      </c>
      <c r="CQ8">
        <v>7</v>
      </c>
      <c r="CR8" t="s">
        <v>87</v>
      </c>
      <c r="CS8">
        <v>3</v>
      </c>
      <c r="CT8">
        <v>1</v>
      </c>
      <c r="CU8">
        <v>3</v>
      </c>
      <c r="CV8" t="s">
        <v>51</v>
      </c>
      <c r="CW8" t="s">
        <v>38</v>
      </c>
      <c r="CX8" t="s">
        <v>38</v>
      </c>
      <c r="CY8" t="s">
        <v>38</v>
      </c>
      <c r="CZ8" t="s">
        <v>38</v>
      </c>
      <c r="DA8" t="s">
        <v>38</v>
      </c>
      <c r="DB8" t="s">
        <v>52</v>
      </c>
      <c r="DC8" t="s">
        <v>38</v>
      </c>
      <c r="DD8" t="s">
        <v>38</v>
      </c>
      <c r="DE8" t="s">
        <v>38</v>
      </c>
      <c r="DF8" t="s">
        <v>38</v>
      </c>
      <c r="DG8" t="s">
        <v>38</v>
      </c>
      <c r="DH8" t="s">
        <v>53</v>
      </c>
      <c r="DI8" t="s">
        <v>38</v>
      </c>
      <c r="DJ8" t="s">
        <v>38</v>
      </c>
      <c r="DK8" t="s">
        <v>38</v>
      </c>
      <c r="DL8" t="s">
        <v>38</v>
      </c>
      <c r="DM8" t="s">
        <v>38</v>
      </c>
      <c r="DN8" t="s">
        <v>54</v>
      </c>
      <c r="DO8" t="s">
        <v>38</v>
      </c>
      <c r="DP8" t="s">
        <v>38</v>
      </c>
      <c r="DQ8" t="s">
        <v>38</v>
      </c>
      <c r="DR8" t="s">
        <v>38</v>
      </c>
      <c r="DS8" t="s">
        <v>38</v>
      </c>
      <c r="DT8" t="s">
        <v>55</v>
      </c>
      <c r="DU8" t="s">
        <v>38</v>
      </c>
      <c r="DV8" t="s">
        <v>38</v>
      </c>
      <c r="DW8" t="s">
        <v>38</v>
      </c>
      <c r="DX8" t="s">
        <v>38</v>
      </c>
      <c r="DY8" t="s">
        <v>38</v>
      </c>
      <c r="DZ8" t="s">
        <v>56</v>
      </c>
      <c r="EA8" t="s">
        <v>38</v>
      </c>
      <c r="EB8" t="s">
        <v>38</v>
      </c>
      <c r="EC8" t="s">
        <v>38</v>
      </c>
      <c r="ED8" t="s">
        <v>38</v>
      </c>
      <c r="EE8" t="s">
        <v>38</v>
      </c>
      <c r="EF8" t="s">
        <v>57</v>
      </c>
      <c r="EG8" t="s">
        <v>38</v>
      </c>
      <c r="EH8" t="s">
        <v>38</v>
      </c>
      <c r="EI8" t="s">
        <v>38</v>
      </c>
      <c r="EJ8" t="s">
        <v>38</v>
      </c>
      <c r="EK8" t="s">
        <v>38</v>
      </c>
      <c r="EL8" t="s">
        <v>58</v>
      </c>
      <c r="EM8" t="s">
        <v>38</v>
      </c>
      <c r="EN8" t="s">
        <v>38</v>
      </c>
      <c r="EO8" t="s">
        <v>38</v>
      </c>
      <c r="EP8" t="s">
        <v>38</v>
      </c>
      <c r="EQ8" t="s">
        <v>38</v>
      </c>
      <c r="ER8" t="s">
        <v>60</v>
      </c>
      <c r="ES8" t="s">
        <v>38</v>
      </c>
      <c r="ET8" t="s">
        <v>38</v>
      </c>
      <c r="EU8" t="s">
        <v>38</v>
      </c>
      <c r="EV8" t="s">
        <v>38</v>
      </c>
      <c r="EW8" t="s">
        <v>38</v>
      </c>
      <c r="EX8" t="s">
        <v>61</v>
      </c>
      <c r="EY8" t="s">
        <v>38</v>
      </c>
      <c r="EZ8" t="s">
        <v>38</v>
      </c>
      <c r="FA8" t="s">
        <v>38</v>
      </c>
      <c r="FB8" t="s">
        <v>38</v>
      </c>
      <c r="FC8" t="s">
        <v>38</v>
      </c>
    </row>
    <row r="9" spans="1:159" x14ac:dyDescent="0.3">
      <c r="A9" t="s">
        <v>71</v>
      </c>
      <c r="B9" t="s">
        <v>38</v>
      </c>
      <c r="C9" s="1">
        <v>45050</v>
      </c>
      <c r="D9" s="2">
        <v>0.34722222222222227</v>
      </c>
      <c r="E9">
        <v>8</v>
      </c>
      <c r="F9" s="6">
        <v>0.03</v>
      </c>
      <c r="G9">
        <v>-0.7</v>
      </c>
      <c r="H9">
        <v>-0.3</v>
      </c>
      <c r="I9" t="s">
        <v>38</v>
      </c>
      <c r="J9" t="s">
        <v>38</v>
      </c>
      <c r="K9" t="s">
        <v>38</v>
      </c>
      <c r="L9" t="s">
        <v>38</v>
      </c>
      <c r="M9" t="s">
        <v>38</v>
      </c>
      <c r="N9" t="s">
        <v>38</v>
      </c>
      <c r="O9" t="s">
        <v>38</v>
      </c>
      <c r="P9" t="s">
        <v>38</v>
      </c>
      <c r="Q9" t="s">
        <v>38</v>
      </c>
      <c r="R9" t="s">
        <v>38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318.3</v>
      </c>
      <c r="AC9">
        <f t="shared" si="0"/>
        <v>15.915000000000001</v>
      </c>
      <c r="AD9">
        <v>412.7</v>
      </c>
      <c r="AE9" s="4">
        <f t="shared" si="1"/>
        <v>20.634999999999998</v>
      </c>
      <c r="AF9" t="s">
        <v>38</v>
      </c>
      <c r="AG9" t="s">
        <v>38</v>
      </c>
      <c r="AH9" t="s">
        <v>38</v>
      </c>
      <c r="AI9" t="s">
        <v>38</v>
      </c>
      <c r="AJ9" t="s">
        <v>38</v>
      </c>
      <c r="AK9" t="s">
        <v>38</v>
      </c>
      <c r="AL9" t="s">
        <v>38</v>
      </c>
      <c r="AM9" t="s">
        <v>38</v>
      </c>
      <c r="AN9" t="s">
        <v>38</v>
      </c>
      <c r="AO9" t="s">
        <v>38</v>
      </c>
      <c r="AP9">
        <v>344.4</v>
      </c>
      <c r="AQ9">
        <v>396.4</v>
      </c>
      <c r="AR9">
        <v>419.4</v>
      </c>
      <c r="AS9">
        <v>443.6</v>
      </c>
      <c r="AT9">
        <v>452.8</v>
      </c>
      <c r="AU9">
        <v>423.2</v>
      </c>
      <c r="AV9">
        <v>438.4</v>
      </c>
      <c r="AW9">
        <v>405.4</v>
      </c>
      <c r="AX9">
        <v>391</v>
      </c>
      <c r="AY9">
        <v>5</v>
      </c>
      <c r="AZ9" t="s">
        <v>41</v>
      </c>
      <c r="BA9">
        <v>2</v>
      </c>
      <c r="BB9" t="s">
        <v>73</v>
      </c>
      <c r="BC9" t="s">
        <v>90</v>
      </c>
      <c r="BD9">
        <v>1</v>
      </c>
      <c r="BE9">
        <v>2</v>
      </c>
      <c r="BF9" t="s">
        <v>42</v>
      </c>
      <c r="BG9">
        <v>5</v>
      </c>
      <c r="BH9" t="s">
        <v>66</v>
      </c>
      <c r="BI9">
        <v>1.5</v>
      </c>
      <c r="BJ9">
        <v>4</v>
      </c>
      <c r="BK9">
        <v>1</v>
      </c>
      <c r="BL9" t="s">
        <v>43</v>
      </c>
      <c r="BM9">
        <v>9</v>
      </c>
      <c r="BN9" t="s">
        <v>87</v>
      </c>
      <c r="BO9">
        <v>2</v>
      </c>
      <c r="BP9">
        <v>3</v>
      </c>
      <c r="BQ9">
        <v>2</v>
      </c>
      <c r="BR9" t="s">
        <v>44</v>
      </c>
      <c r="BS9">
        <v>20</v>
      </c>
      <c r="BT9" t="s">
        <v>87</v>
      </c>
      <c r="BU9">
        <v>2</v>
      </c>
      <c r="BV9">
        <v>1</v>
      </c>
      <c r="BW9">
        <v>4</v>
      </c>
      <c r="BX9" t="s">
        <v>46</v>
      </c>
      <c r="BY9">
        <v>10</v>
      </c>
      <c r="BZ9" t="s">
        <v>87</v>
      </c>
      <c r="CA9">
        <v>2</v>
      </c>
      <c r="CB9">
        <v>1</v>
      </c>
      <c r="CC9">
        <v>4</v>
      </c>
      <c r="CD9" t="s">
        <v>47</v>
      </c>
      <c r="CE9" t="s">
        <v>38</v>
      </c>
      <c r="CF9" t="s">
        <v>38</v>
      </c>
      <c r="CG9" t="s">
        <v>38</v>
      </c>
      <c r="CH9" t="s">
        <v>38</v>
      </c>
      <c r="CI9" t="s">
        <v>38</v>
      </c>
      <c r="CJ9" t="s">
        <v>48</v>
      </c>
      <c r="CK9" t="s">
        <v>38</v>
      </c>
      <c r="CL9" t="s">
        <v>38</v>
      </c>
      <c r="CM9" t="s">
        <v>38</v>
      </c>
      <c r="CN9" t="s">
        <v>38</v>
      </c>
      <c r="CO9" t="s">
        <v>38</v>
      </c>
      <c r="CP9" t="s">
        <v>50</v>
      </c>
      <c r="CQ9" t="s">
        <v>38</v>
      </c>
      <c r="CR9" t="s">
        <v>38</v>
      </c>
      <c r="CS9" t="s">
        <v>38</v>
      </c>
      <c r="CT9" t="s">
        <v>38</v>
      </c>
      <c r="CU9" t="s">
        <v>38</v>
      </c>
      <c r="CV9" t="s">
        <v>51</v>
      </c>
      <c r="CW9" t="s">
        <v>38</v>
      </c>
      <c r="CX9" t="s">
        <v>38</v>
      </c>
      <c r="CY9" t="s">
        <v>38</v>
      </c>
      <c r="CZ9" t="s">
        <v>38</v>
      </c>
      <c r="DA9" t="s">
        <v>38</v>
      </c>
      <c r="DB9" t="s">
        <v>52</v>
      </c>
      <c r="DC9" t="s">
        <v>38</v>
      </c>
      <c r="DD9" t="s">
        <v>38</v>
      </c>
      <c r="DE9" t="s">
        <v>38</v>
      </c>
      <c r="DF9" t="s">
        <v>38</v>
      </c>
      <c r="DG9" t="s">
        <v>38</v>
      </c>
      <c r="DH9" t="s">
        <v>53</v>
      </c>
      <c r="DI9" t="s">
        <v>38</v>
      </c>
      <c r="DJ9" t="s">
        <v>38</v>
      </c>
      <c r="DK9" t="s">
        <v>38</v>
      </c>
      <c r="DL9" t="s">
        <v>38</v>
      </c>
      <c r="DM9" t="s">
        <v>38</v>
      </c>
      <c r="DN9" t="s">
        <v>54</v>
      </c>
      <c r="DO9" t="s">
        <v>38</v>
      </c>
      <c r="DP9" t="s">
        <v>38</v>
      </c>
      <c r="DQ9" t="s">
        <v>38</v>
      </c>
      <c r="DR9" t="s">
        <v>38</v>
      </c>
      <c r="DS9" t="s">
        <v>38</v>
      </c>
      <c r="DT9" t="s">
        <v>55</v>
      </c>
      <c r="DU9" t="s">
        <v>38</v>
      </c>
      <c r="DV9" t="s">
        <v>38</v>
      </c>
      <c r="DW9" t="s">
        <v>38</v>
      </c>
      <c r="DX9" t="s">
        <v>38</v>
      </c>
      <c r="DY9" t="s">
        <v>38</v>
      </c>
      <c r="DZ9" t="s">
        <v>56</v>
      </c>
      <c r="EA9" t="s">
        <v>38</v>
      </c>
      <c r="EB9" t="s">
        <v>38</v>
      </c>
      <c r="EC9" t="s">
        <v>38</v>
      </c>
      <c r="ED9" t="s">
        <v>38</v>
      </c>
      <c r="EE9" t="s">
        <v>38</v>
      </c>
      <c r="EF9" t="s">
        <v>57</v>
      </c>
      <c r="EG9" t="s">
        <v>38</v>
      </c>
      <c r="EH9" t="s">
        <v>38</v>
      </c>
      <c r="EI9" t="s">
        <v>38</v>
      </c>
      <c r="EJ9" t="s">
        <v>38</v>
      </c>
      <c r="EK9" t="s">
        <v>38</v>
      </c>
      <c r="EL9" t="s">
        <v>58</v>
      </c>
      <c r="EM9" t="s">
        <v>38</v>
      </c>
      <c r="EN9" t="s">
        <v>38</v>
      </c>
      <c r="EO9" t="s">
        <v>38</v>
      </c>
      <c r="EP9" t="s">
        <v>38</v>
      </c>
      <c r="EQ9" t="s">
        <v>38</v>
      </c>
      <c r="ER9" t="s">
        <v>60</v>
      </c>
      <c r="ES9" t="s">
        <v>38</v>
      </c>
      <c r="ET9" t="s">
        <v>38</v>
      </c>
      <c r="EU9" t="s">
        <v>38</v>
      </c>
      <c r="EV9" t="s">
        <v>38</v>
      </c>
      <c r="EW9" t="s">
        <v>38</v>
      </c>
      <c r="EX9" t="s">
        <v>61</v>
      </c>
      <c r="EY9" t="s">
        <v>38</v>
      </c>
      <c r="EZ9" t="s">
        <v>38</v>
      </c>
      <c r="FA9" t="s">
        <v>38</v>
      </c>
      <c r="FB9" t="s">
        <v>38</v>
      </c>
      <c r="FC9" t="s">
        <v>38</v>
      </c>
    </row>
    <row r="10" spans="1:159" x14ac:dyDescent="0.3">
      <c r="A10" t="s">
        <v>71</v>
      </c>
      <c r="B10" t="s">
        <v>38</v>
      </c>
      <c r="C10" s="1">
        <v>45056</v>
      </c>
      <c r="D10" s="2">
        <v>0.42430555555555555</v>
      </c>
      <c r="E10">
        <v>4</v>
      </c>
      <c r="F10" s="6">
        <v>0.3</v>
      </c>
      <c r="G10">
        <v>9</v>
      </c>
      <c r="H10">
        <v>0</v>
      </c>
      <c r="I10" t="s">
        <v>38</v>
      </c>
      <c r="J10" t="s">
        <v>38</v>
      </c>
      <c r="K10" t="s">
        <v>38</v>
      </c>
      <c r="L10" t="s">
        <v>38</v>
      </c>
      <c r="M10" t="s">
        <v>38</v>
      </c>
      <c r="N10" t="s">
        <v>38</v>
      </c>
      <c r="O10" t="s">
        <v>38</v>
      </c>
      <c r="P10" t="s">
        <v>38</v>
      </c>
      <c r="Q10" t="s">
        <v>38</v>
      </c>
      <c r="R10" t="s">
        <v>38</v>
      </c>
      <c r="S10" t="s">
        <v>38</v>
      </c>
      <c r="T10" t="s">
        <v>38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289.20729999999998</v>
      </c>
      <c r="AC10">
        <f t="shared" si="0"/>
        <v>14.460364999999999</v>
      </c>
      <c r="AD10">
        <v>418.5</v>
      </c>
      <c r="AE10" s="4">
        <f t="shared" si="1"/>
        <v>20.925000000000001</v>
      </c>
      <c r="AF10" t="s">
        <v>38</v>
      </c>
      <c r="AG10" t="s">
        <v>38</v>
      </c>
      <c r="AH10" t="s">
        <v>38</v>
      </c>
      <c r="AI10" t="s">
        <v>38</v>
      </c>
      <c r="AJ10" t="s">
        <v>38</v>
      </c>
      <c r="AK10" t="s">
        <v>38</v>
      </c>
      <c r="AL10" t="s">
        <v>38</v>
      </c>
      <c r="AM10" t="s">
        <v>38</v>
      </c>
      <c r="AN10" t="s">
        <v>38</v>
      </c>
      <c r="AO10" t="s">
        <v>38</v>
      </c>
      <c r="AP10" t="s">
        <v>38</v>
      </c>
      <c r="AQ10" t="s">
        <v>38</v>
      </c>
      <c r="AR10">
        <v>334.2</v>
      </c>
      <c r="AS10">
        <v>433.8</v>
      </c>
      <c r="AT10">
        <v>441.8</v>
      </c>
      <c r="AU10">
        <v>467</v>
      </c>
      <c r="AV10">
        <v>440.4</v>
      </c>
      <c r="AW10">
        <v>405.4</v>
      </c>
      <c r="AX10">
        <v>407.2</v>
      </c>
      <c r="AY10">
        <v>3</v>
      </c>
      <c r="AZ10" t="s">
        <v>41</v>
      </c>
      <c r="BA10">
        <v>4</v>
      </c>
      <c r="BB10" t="s">
        <v>67</v>
      </c>
      <c r="BC10" s="5" t="s">
        <v>91</v>
      </c>
      <c r="BD10">
        <v>1</v>
      </c>
      <c r="BE10">
        <v>4</v>
      </c>
      <c r="BF10" t="s">
        <v>42</v>
      </c>
      <c r="BG10">
        <v>22</v>
      </c>
      <c r="BH10" t="s">
        <v>92</v>
      </c>
      <c r="BI10">
        <v>2</v>
      </c>
      <c r="BJ10">
        <v>1</v>
      </c>
      <c r="BK10">
        <v>5</v>
      </c>
      <c r="BL10" t="s">
        <v>43</v>
      </c>
      <c r="BM10">
        <v>9</v>
      </c>
      <c r="BN10" t="s">
        <v>92</v>
      </c>
      <c r="BO10">
        <v>2</v>
      </c>
      <c r="BP10">
        <v>1</v>
      </c>
      <c r="BQ10">
        <v>5</v>
      </c>
      <c r="BR10" t="s">
        <v>44</v>
      </c>
      <c r="BS10" t="s">
        <v>38</v>
      </c>
      <c r="BT10" t="s">
        <v>38</v>
      </c>
      <c r="BU10" t="s">
        <v>38</v>
      </c>
      <c r="BV10" t="s">
        <v>38</v>
      </c>
      <c r="BW10" t="s">
        <v>38</v>
      </c>
      <c r="BX10" t="s">
        <v>46</v>
      </c>
      <c r="BY10" t="s">
        <v>38</v>
      </c>
      <c r="BZ10" t="s">
        <v>38</v>
      </c>
      <c r="CA10" t="s">
        <v>38</v>
      </c>
      <c r="CB10" t="s">
        <v>38</v>
      </c>
      <c r="CC10" t="s">
        <v>38</v>
      </c>
      <c r="CD10" t="s">
        <v>47</v>
      </c>
      <c r="CE10" t="s">
        <v>38</v>
      </c>
      <c r="CF10" t="s">
        <v>38</v>
      </c>
      <c r="CG10" t="s">
        <v>38</v>
      </c>
      <c r="CH10" t="s">
        <v>38</v>
      </c>
      <c r="CI10" t="s">
        <v>38</v>
      </c>
      <c r="CJ10" t="s">
        <v>48</v>
      </c>
      <c r="CK10" t="s">
        <v>38</v>
      </c>
      <c r="CL10" t="s">
        <v>38</v>
      </c>
      <c r="CM10" t="s">
        <v>38</v>
      </c>
      <c r="CN10" t="s">
        <v>38</v>
      </c>
      <c r="CO10" t="s">
        <v>38</v>
      </c>
      <c r="CP10" t="s">
        <v>50</v>
      </c>
      <c r="CQ10" t="s">
        <v>38</v>
      </c>
      <c r="CR10" t="s">
        <v>38</v>
      </c>
      <c r="CS10" t="s">
        <v>38</v>
      </c>
      <c r="CT10" t="s">
        <v>38</v>
      </c>
      <c r="CU10" t="s">
        <v>38</v>
      </c>
      <c r="CV10" t="s">
        <v>51</v>
      </c>
      <c r="CW10" t="s">
        <v>38</v>
      </c>
      <c r="CX10" t="s">
        <v>38</v>
      </c>
      <c r="CY10" t="s">
        <v>38</v>
      </c>
      <c r="CZ10" t="s">
        <v>38</v>
      </c>
      <c r="DA10" t="s">
        <v>38</v>
      </c>
      <c r="DB10" t="s">
        <v>52</v>
      </c>
      <c r="DC10" t="s">
        <v>38</v>
      </c>
      <c r="DD10" t="s">
        <v>38</v>
      </c>
      <c r="DE10" t="s">
        <v>38</v>
      </c>
      <c r="DF10" t="s">
        <v>38</v>
      </c>
      <c r="DG10" t="s">
        <v>38</v>
      </c>
      <c r="DH10" t="s">
        <v>53</v>
      </c>
      <c r="DI10" t="s">
        <v>38</v>
      </c>
      <c r="DJ10" t="s">
        <v>38</v>
      </c>
      <c r="DK10" t="s">
        <v>38</v>
      </c>
      <c r="DL10" t="s">
        <v>38</v>
      </c>
      <c r="DM10" t="s">
        <v>38</v>
      </c>
      <c r="DN10" t="s">
        <v>54</v>
      </c>
      <c r="DO10" t="s">
        <v>38</v>
      </c>
      <c r="DP10" t="s">
        <v>38</v>
      </c>
      <c r="DQ10" t="s">
        <v>38</v>
      </c>
      <c r="DR10" t="s">
        <v>38</v>
      </c>
      <c r="DS10" t="s">
        <v>38</v>
      </c>
      <c r="DT10" t="s">
        <v>55</v>
      </c>
      <c r="DU10" t="s">
        <v>38</v>
      </c>
      <c r="DV10" t="s">
        <v>38</v>
      </c>
      <c r="DW10" t="s">
        <v>38</v>
      </c>
      <c r="DX10" t="s">
        <v>38</v>
      </c>
      <c r="DY10" t="s">
        <v>38</v>
      </c>
      <c r="DZ10" t="s">
        <v>56</v>
      </c>
      <c r="EA10" t="s">
        <v>38</v>
      </c>
      <c r="EB10" t="s">
        <v>38</v>
      </c>
      <c r="EC10" t="s">
        <v>38</v>
      </c>
      <c r="ED10" t="s">
        <v>38</v>
      </c>
      <c r="EE10" t="s">
        <v>38</v>
      </c>
      <c r="EF10" t="s">
        <v>57</v>
      </c>
      <c r="EG10" t="s">
        <v>38</v>
      </c>
      <c r="EH10" t="s">
        <v>38</v>
      </c>
      <c r="EI10" t="s">
        <v>38</v>
      </c>
      <c r="EJ10" t="s">
        <v>38</v>
      </c>
      <c r="EK10" t="s">
        <v>38</v>
      </c>
      <c r="EL10" t="s">
        <v>58</v>
      </c>
      <c r="EM10" t="s">
        <v>38</v>
      </c>
      <c r="EN10" t="s">
        <v>38</v>
      </c>
      <c r="EO10" t="s">
        <v>38</v>
      </c>
      <c r="EP10" t="s">
        <v>38</v>
      </c>
      <c r="EQ10" t="s">
        <v>38</v>
      </c>
      <c r="ER10" t="s">
        <v>60</v>
      </c>
      <c r="ES10" t="s">
        <v>38</v>
      </c>
      <c r="ET10" t="s">
        <v>38</v>
      </c>
      <c r="EU10" t="s">
        <v>38</v>
      </c>
      <c r="EV10" t="s">
        <v>38</v>
      </c>
      <c r="EW10" t="s">
        <v>38</v>
      </c>
      <c r="EX10" t="s">
        <v>61</v>
      </c>
      <c r="EY10" t="s">
        <v>38</v>
      </c>
      <c r="EZ10" t="s">
        <v>38</v>
      </c>
      <c r="FA10" t="s">
        <v>38</v>
      </c>
      <c r="FB10" t="s">
        <v>38</v>
      </c>
      <c r="FC10" t="s">
        <v>38</v>
      </c>
    </row>
    <row r="12" spans="1:159" x14ac:dyDescent="0.3">
      <c r="C12" s="1"/>
    </row>
    <row r="13" spans="1:159" x14ac:dyDescent="0.3">
      <c r="C13" s="1"/>
    </row>
    <row r="14" spans="1:159" x14ac:dyDescent="0.3">
      <c r="C14" s="1"/>
    </row>
    <row r="15" spans="1:159" x14ac:dyDescent="0.3">
      <c r="C15" s="1"/>
    </row>
    <row r="16" spans="1:159" x14ac:dyDescent="0.3">
      <c r="C16" s="1"/>
    </row>
    <row r="17" spans="3:45" x14ac:dyDescent="0.3">
      <c r="C17" s="1"/>
    </row>
    <row r="18" spans="3:45" x14ac:dyDescent="0.3">
      <c r="C18" s="1"/>
      <c r="AS18" t="s">
        <v>38</v>
      </c>
    </row>
    <row r="19" spans="3:45" x14ac:dyDescent="0.3">
      <c r="C19" s="1"/>
    </row>
    <row r="20" spans="3:45" x14ac:dyDescent="0.3">
      <c r="C20" s="1"/>
    </row>
    <row r="32" spans="3:45" x14ac:dyDescent="0.3">
      <c r="AK32" t="s">
        <v>38</v>
      </c>
    </row>
  </sheetData>
  <phoneticPr fontId="1" type="noConversion"/>
  <pageMargins left="0.7" right="0.7" top="0.75" bottom="0.75" header="0.3" footer="0.3"/>
  <ignoredErrors>
    <ignoredError sqref="BI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Nissilä Jaakko (FMI)</dc:creator>
  <cp:lastModifiedBy>Leppänen Leena (FMI)</cp:lastModifiedBy>
  <dcterms:created xsi:type="dcterms:W3CDTF">2023-05-23T08:11:17Z</dcterms:created>
  <dcterms:modified xsi:type="dcterms:W3CDTF">2025-06-17T09:56:52Z</dcterms:modified>
</cp:coreProperties>
</file>